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3" yWindow="127" windowWidth="25187" windowHeight="10907" tabRatio="903" firstSheet="4" activeTab="14"/>
  </bookViews>
  <sheets>
    <sheet name="Menehune" sheetId="4" r:id="rId1"/>
    <sheet name="Boys U14" sheetId="5" r:id="rId2"/>
    <sheet name="Boys U16" sheetId="6" r:id="rId3"/>
    <sheet name="JrMen U18" sheetId="7" r:id="rId4"/>
    <sheet name="Men" sheetId="8" r:id="rId5"/>
    <sheet name="Masters" sheetId="9" r:id="rId6"/>
    <sheet name="SrMen" sheetId="10" r:id="rId7"/>
    <sheet name="Legends" sheetId="11" r:id="rId8"/>
    <sheet name="GrLegends" sheetId="12" r:id="rId9"/>
    <sheet name="Girls U14" sheetId="13" r:id="rId10"/>
    <sheet name="Girls U16" sheetId="14" r:id="rId11"/>
    <sheet name="JrWomen U18" sheetId="15" r:id="rId12"/>
    <sheet name="Woman-Ladies" sheetId="16" r:id="rId13"/>
    <sheet name="LBmenehune" sheetId="17" r:id="rId14"/>
    <sheet name="LB JrMen U18" sheetId="18" r:id="rId15"/>
    <sheet name="LB Masters" sheetId="19" r:id="rId16"/>
    <sheet name="LB Legends" sheetId="20" r:id="rId17"/>
    <sheet name="LB JrWomen U18" sheetId="21" r:id="rId18"/>
    <sheet name="LB women" sheetId="22" r:id="rId19"/>
    <sheet name="BB menehune" sheetId="23" r:id="rId20"/>
    <sheet name="BB Open" sheetId="24" r:id="rId21"/>
    <sheet name="Open SUP" sheetId="25" r:id="rId22"/>
    <sheet name="Open SB" sheetId="26" r:id="rId23"/>
  </sheets>
  <externalReferences>
    <externalReference r:id="rId24"/>
  </externalReferences>
  <definedNames>
    <definedName name="heat1" localSheetId="19">'BB menehune'!$H$19:$H$24</definedName>
    <definedName name="heat1" localSheetId="20">'BB Open'!$H$19:$H$24</definedName>
    <definedName name="heat1" localSheetId="1">'Boys U14'!$D$5:$D$10</definedName>
    <definedName name="heat1" localSheetId="2">'Boys U16'!$D$5:$D$10</definedName>
    <definedName name="heat1" localSheetId="9">'Girls U14'!$D$12:$D$17</definedName>
    <definedName name="heat1" localSheetId="10">'Girls U16'!$D$5:$D$10</definedName>
    <definedName name="heat1" localSheetId="8">GrLegends!$D$12:$D$17</definedName>
    <definedName name="heat1" localSheetId="3">'JrMen U18'!$D$5:$D$10</definedName>
    <definedName name="heat1" localSheetId="11">'JrWomen U18'!$D$12:$D$17</definedName>
    <definedName name="heat1" localSheetId="14">'LB JrMen U18'!$H$19:$H$24</definedName>
    <definedName name="heat1" localSheetId="17">'LB JrWomen U18'!$D$12:$D$17</definedName>
    <definedName name="heat1" localSheetId="16">'LB Legends'!$D$5:$D$10</definedName>
    <definedName name="heat1" localSheetId="15">'LB Masters'!$H$19:$H$24</definedName>
    <definedName name="heat1" localSheetId="18">'LB women'!$H$19:$H$24</definedName>
    <definedName name="heat1" localSheetId="13">LBmenehune!$H$19:$H$24</definedName>
    <definedName name="heat1" localSheetId="7">Legends!$D$12:$D$17</definedName>
    <definedName name="heat1" localSheetId="5">Masters!$H$19:$H$24</definedName>
    <definedName name="heat1" localSheetId="0">Menehune!$D$5:$D$10</definedName>
    <definedName name="heat1" localSheetId="22">'Open SB'!$D$5:$D$10</definedName>
    <definedName name="heat1" localSheetId="21">'Open SUP'!$H$19:$H$24</definedName>
    <definedName name="heat1" localSheetId="6">SrMen!$D$5:$D$10</definedName>
    <definedName name="heat1" localSheetId="12">'Woman-Ladies'!$H$19:$H$24</definedName>
    <definedName name="heat1">Men!$H$19:$H$24</definedName>
    <definedName name="heat2" localSheetId="1">'Boys U14'!$D$15:$D$20</definedName>
    <definedName name="heat2" localSheetId="2">'Boys U16'!$D$15:$D$20</definedName>
    <definedName name="heat2" localSheetId="9">'Girls U14'!$D$22:$D$27</definedName>
    <definedName name="heat2" localSheetId="10">'Girls U16'!$D$15:$D$20</definedName>
    <definedName name="heat2" localSheetId="8">GrLegends!$D$22:$D$27</definedName>
    <definedName name="heat2" localSheetId="3">'JrMen U18'!$D$15:$D$20</definedName>
    <definedName name="heat2" localSheetId="11">'JrWomen U18'!$D$22:$D$27</definedName>
    <definedName name="heat2" localSheetId="17">'LB JrWomen U18'!$D$22:$D$27</definedName>
    <definedName name="heat2" localSheetId="16">'LB Legends'!$D$15:$D$20</definedName>
    <definedName name="heat2" localSheetId="7">Legends!$D$22:$D$27</definedName>
    <definedName name="heat2" localSheetId="0">Menehune!$D$15:$D$20</definedName>
    <definedName name="heat2" localSheetId="22">'Open SB'!$D$15:$D$20</definedName>
    <definedName name="heat2" localSheetId="6">SrMen!$D$15:$D$20</definedName>
    <definedName name="heat3" localSheetId="1">'Boys U14'!$D$25:$D$30</definedName>
    <definedName name="heat3" localSheetId="2">'Boys U16'!$D$25:$D$30</definedName>
    <definedName name="heat3" localSheetId="9">'Girls U14'!$L$17:$L$22</definedName>
    <definedName name="heat3" localSheetId="10">'Girls U16'!$D$25:$D$30</definedName>
    <definedName name="heat3" localSheetId="8">GrLegends!$L$17:$L$22</definedName>
    <definedName name="heat3" localSheetId="3">'JrMen U18'!$D$25:$D$30</definedName>
    <definedName name="heat3" localSheetId="11">'JrWomen U18'!$L$17:$L$22</definedName>
    <definedName name="heat3" localSheetId="17">'LB JrWomen U18'!$L$17:$L$22</definedName>
    <definedName name="heat3" localSheetId="16">'LB Legends'!$D$25:$D$30</definedName>
    <definedName name="heat3" localSheetId="0">Menehune!$D$25:$D$30</definedName>
    <definedName name="heat3" localSheetId="22">'Open SB'!$D$25:$D$30</definedName>
    <definedName name="heat3" localSheetId="6">SrMen!$D$25:$D$30</definedName>
    <definedName name="heat3">Legends!$L$17:$L$22</definedName>
    <definedName name="heat4" localSheetId="1">'Boys U14'!$H$15:$H$20</definedName>
    <definedName name="heat4" localSheetId="2">'Boys U16'!$D$34:$D$39</definedName>
    <definedName name="heat4" localSheetId="10">'Girls U16'!$H$15:$H$20</definedName>
    <definedName name="heat4" localSheetId="3">'JrMen U18'!$H$15:$H$20</definedName>
    <definedName name="heat4" localSheetId="16">'LB Legends'!$H$15:$H$20</definedName>
    <definedName name="heat4" localSheetId="22">'Open SB'!$D$34:$D$39</definedName>
    <definedName name="heat4" localSheetId="6">SrMen!$H$15:$H$20</definedName>
    <definedName name="heat4">Menehune!$H$15:$H$20</definedName>
    <definedName name="heat5" localSheetId="1">'Boys U14'!$L$15:$L$20</definedName>
    <definedName name="heat5" localSheetId="2">'Boys U16'!$H$15:$H$20</definedName>
    <definedName name="heat5" localSheetId="10">'Girls U16'!$L$15:$L$20</definedName>
    <definedName name="heat5" localSheetId="3">'JrMen U18'!$L$15:$L$20</definedName>
    <definedName name="heat5" localSheetId="16">'LB Legends'!$L$15:$L$20</definedName>
    <definedName name="heat5" localSheetId="22">'Open SB'!$H$15:$H$20</definedName>
    <definedName name="heat5" localSheetId="6">SrMen!$L$15:$L$20</definedName>
    <definedName name="heat5">Menehune!$L$15:$L$20</definedName>
    <definedName name="heat6" localSheetId="22">'Open SB'!$H$25:$H$30</definedName>
    <definedName name="heat6">'Boys U16'!$H$25:$H$30</definedName>
    <definedName name="heat7" localSheetId="22">'Open SB'!$P$20:$P$25</definedName>
    <definedName name="heat7">'Boys U16'!$P$20:$P$25</definedName>
    <definedName name="_xlnm.Print_Area" localSheetId="19">'BB menehune'!$A$1:$Q$48</definedName>
    <definedName name="_xlnm.Print_Area" localSheetId="20">'BB Open'!$A$1:$Q$48</definedName>
    <definedName name="_xlnm.Print_Area" localSheetId="1">'Boys U14'!$A$1:$Q$46</definedName>
    <definedName name="_xlnm.Print_Area" localSheetId="2">'Boys U16'!$A$1:$R$45</definedName>
    <definedName name="_xlnm.Print_Area" localSheetId="9">'Girls U14'!$A$1:$Q$47</definedName>
    <definedName name="_xlnm.Print_Area" localSheetId="10">'Girls U16'!$A$1:$Q$46</definedName>
    <definedName name="_xlnm.Print_Area" localSheetId="8">GrLegends!$A$1:$Q$47</definedName>
    <definedName name="_xlnm.Print_Area" localSheetId="3">'JrMen U18'!$A$1:$Q$46</definedName>
    <definedName name="_xlnm.Print_Area" localSheetId="11">'JrWomen U18'!$A$1:$Q$47</definedName>
    <definedName name="_xlnm.Print_Area" localSheetId="14">'LB JrMen U18'!$A$1:$Q$48</definedName>
    <definedName name="_xlnm.Print_Area" localSheetId="17">'LB JrWomen U18'!$A$1:$Q$47</definedName>
    <definedName name="_xlnm.Print_Area" localSheetId="16">'LB Legends'!$A$1:$Q$46</definedName>
    <definedName name="_xlnm.Print_Area" localSheetId="15">'LB Masters'!$A$1:$Q$48</definedName>
    <definedName name="_xlnm.Print_Area" localSheetId="18">'LB women'!$A$1:$Q$48</definedName>
    <definedName name="_xlnm.Print_Area" localSheetId="13">LBmenehune!$A$1:$Q$48</definedName>
    <definedName name="_xlnm.Print_Area" localSheetId="7">Legends!$A$1:$Q$47</definedName>
    <definedName name="_xlnm.Print_Area" localSheetId="5">Masters!$A$1:$Q$48</definedName>
    <definedName name="_xlnm.Print_Area" localSheetId="4">Men!$A$1:$Q$48</definedName>
    <definedName name="_xlnm.Print_Area" localSheetId="0">Menehune!$A$1:$Q$46</definedName>
    <definedName name="_xlnm.Print_Area" localSheetId="22">'Open SB'!$A$1:$R$45</definedName>
    <definedName name="_xlnm.Print_Area" localSheetId="21">'Open SUP'!$A$1:$Q$48</definedName>
    <definedName name="_xlnm.Print_Area" localSheetId="6">SrMen!$A$1:$Q$46</definedName>
    <definedName name="_xlnm.Print_Area" localSheetId="12">'Woman-Ladies'!$A$1:$Q$48</definedName>
    <definedName name="SurferNames" localSheetId="19">'BB menehune'!$U$5:$U$22</definedName>
    <definedName name="SurferNames" localSheetId="20">'BB Open'!$U$5:$U$22</definedName>
    <definedName name="SurferNames" localSheetId="1">'Boys U14'!$U$5:$U$28</definedName>
    <definedName name="SurferNames" localSheetId="2">'Boys U16'!$U$5:$U$28</definedName>
    <definedName name="SurferNames" localSheetId="9">'Girls U14'!$U$5:$U$28</definedName>
    <definedName name="SurferNames" localSheetId="10">'Girls U16'!$U$5:$U$28</definedName>
    <definedName name="SurferNames" localSheetId="8">GrLegends!$U$5:$U$28</definedName>
    <definedName name="SurferNames" localSheetId="3">'JrMen U18'!$U$5:$U$28</definedName>
    <definedName name="SurferNames" localSheetId="11">'JrWomen U18'!$U$5:$U$28</definedName>
    <definedName name="SurferNames" localSheetId="14">'LB JrMen U18'!$U$5:$U$22</definedName>
    <definedName name="SurferNames" localSheetId="17">'LB JrWomen U18'!$U$5:$U$28</definedName>
    <definedName name="SurferNames" localSheetId="16">'LB Legends'!$U$5:$U$28</definedName>
    <definedName name="SurferNames" localSheetId="15">'LB Masters'!$U$5:$U$22</definedName>
    <definedName name="SurferNames" localSheetId="18">'LB women'!$U$5:$U$22</definedName>
    <definedName name="SurferNames" localSheetId="13">LBmenehune!$U$5:$U$22</definedName>
    <definedName name="SurferNames" localSheetId="7">Legends!$U$5:$U$28</definedName>
    <definedName name="SurferNames" localSheetId="5">Masters!$U$5:$U$22</definedName>
    <definedName name="SurferNames" localSheetId="4">Men!$U$5:$U$22</definedName>
    <definedName name="SurferNames" localSheetId="0">Menehune!$U$5:$U$28</definedName>
    <definedName name="SurferNames" localSheetId="22">'Open SB'!$U$5:$U$28</definedName>
    <definedName name="SurferNames" localSheetId="21">'Open SUP'!$U$5:$U$22</definedName>
    <definedName name="SurferNames" localSheetId="6">SrMen!$U$5:$U$28</definedName>
    <definedName name="SurferNames" localSheetId="12">'Woman-Ladies'!$U$5:$U$22</definedName>
    <definedName name="SurferNames">'[1]6man'!$U$5:$U$22</definedName>
    <definedName name="SurferOrigin" localSheetId="19">'BB menehune'!$V$5:$V$22</definedName>
    <definedName name="SurferOrigin" localSheetId="20">'BB Open'!$V$5:$V$22</definedName>
    <definedName name="SurferOrigin" localSheetId="1">'Boys U14'!$V$5:$V$28</definedName>
    <definedName name="SurferOrigin" localSheetId="2">'Boys U16'!$V$5:$V$28</definedName>
    <definedName name="SurferOrigin" localSheetId="9">'Girls U14'!$V$5:$V$28</definedName>
    <definedName name="SurferOrigin" localSheetId="10">'Girls U16'!$V$5:$V$28</definedName>
    <definedName name="SurferOrigin" localSheetId="8">GrLegends!$V$5:$V$28</definedName>
    <definedName name="SurferOrigin" localSheetId="3">'JrMen U18'!$V$5:$V$28</definedName>
    <definedName name="SurferOrigin" localSheetId="11">'JrWomen U18'!$V$5:$V$28</definedName>
    <definedName name="SurferOrigin" localSheetId="14">'LB JrMen U18'!$V$5:$V$22</definedName>
    <definedName name="SurferOrigin" localSheetId="17">'LB JrWomen U18'!$V$5:$V$28</definedName>
    <definedName name="SurferOrigin" localSheetId="16">'LB Legends'!$V$5:$V$28</definedName>
    <definedName name="SurferOrigin" localSheetId="15">'LB Masters'!$V$5:$V$22</definedName>
    <definedName name="SurferOrigin" localSheetId="18">'LB women'!$V$5:$V$22</definedName>
    <definedName name="SurferOrigin" localSheetId="13">LBmenehune!$V$5:$V$22</definedName>
    <definedName name="SurferOrigin" localSheetId="7">Legends!$V$5:$V$28</definedName>
    <definedName name="SurferOrigin" localSheetId="5">Masters!$V$5:$V$22</definedName>
    <definedName name="SurferOrigin" localSheetId="4">Men!$V$5:$V$22</definedName>
    <definedName name="SurferOrigin" localSheetId="0">Menehune!$V$5:$V$28</definedName>
    <definedName name="SurferOrigin" localSheetId="22">'Open SB'!$V$5:$V$28</definedName>
    <definedName name="SurferOrigin" localSheetId="21">'Open SUP'!$V$5:$V$22</definedName>
    <definedName name="SurferOrigin" localSheetId="6">SrMen!$V$5:$V$28</definedName>
    <definedName name="SurferOrigin" localSheetId="12">'Woman-Ladies'!$V$5:$V$22</definedName>
    <definedName name="SurferOrigin">'[1]6man'!$V$5:$V$22</definedName>
    <definedName name="test">1</definedName>
  </definedNames>
  <calcPr calcId="145621"/>
</workbook>
</file>

<file path=xl/calcChain.xml><?xml version="1.0" encoding="utf-8"?>
<calcChain xmlns="http://schemas.openxmlformats.org/spreadsheetml/2006/main">
  <c r="D39" i="26" l="1"/>
  <c r="D38" i="26"/>
  <c r="D37" i="26"/>
  <c r="D36" i="26"/>
  <c r="D35" i="26"/>
  <c r="D34" i="26"/>
  <c r="D30" i="26"/>
  <c r="D29" i="26"/>
  <c r="D28" i="26"/>
  <c r="D27" i="26"/>
  <c r="D26" i="26"/>
  <c r="D25" i="26"/>
  <c r="D20" i="26"/>
  <c r="D19" i="26"/>
  <c r="D18" i="26"/>
  <c r="D17" i="26"/>
  <c r="D16" i="26"/>
  <c r="D15" i="26"/>
  <c r="D10" i="26"/>
  <c r="D9" i="26"/>
  <c r="D8" i="26"/>
  <c r="D7" i="26"/>
  <c r="D6" i="26"/>
  <c r="D5" i="26"/>
  <c r="H29" i="26"/>
  <c r="Z17" i="26"/>
  <c r="Z15" i="26"/>
  <c r="Z26" i="26"/>
  <c r="Z28" i="26"/>
  <c r="Z19" i="26"/>
  <c r="Z9" i="26"/>
  <c r="P21" i="26"/>
  <c r="Z5" i="26"/>
  <c r="Z27" i="26"/>
  <c r="Z18" i="26"/>
  <c r="H25" i="26"/>
  <c r="H16" i="26"/>
  <c r="P24" i="26"/>
  <c r="P23" i="26"/>
  <c r="Z13" i="26"/>
  <c r="P25" i="26"/>
  <c r="H19" i="26"/>
  <c r="P20" i="26"/>
  <c r="H17" i="26"/>
  <c r="Z10" i="26"/>
  <c r="Z21" i="26"/>
  <c r="Z6" i="26"/>
  <c r="Z8" i="26"/>
  <c r="H27" i="26"/>
  <c r="H15" i="26"/>
  <c r="Z14" i="26"/>
  <c r="P22" i="26"/>
  <c r="Z7" i="26"/>
  <c r="H26" i="26"/>
  <c r="Z24" i="26"/>
  <c r="Z23" i="26"/>
  <c r="H28" i="26"/>
  <c r="Z16" i="26"/>
  <c r="Z11" i="26"/>
  <c r="Z20" i="26"/>
  <c r="H18" i="26"/>
  <c r="H20" i="26"/>
  <c r="Z25" i="26"/>
  <c r="Z12" i="26"/>
  <c r="H30" i="26"/>
  <c r="Z22" i="26"/>
  <c r="H24" i="25" l="1"/>
  <c r="H23" i="25"/>
  <c r="H22" i="25"/>
  <c r="H21" i="25"/>
  <c r="H20" i="25"/>
  <c r="H19" i="25"/>
  <c r="Z5" i="25"/>
  <c r="Z9" i="25"/>
  <c r="Z7" i="25"/>
  <c r="Z10" i="25"/>
  <c r="Z6" i="25"/>
  <c r="Z8" i="25"/>
  <c r="H24" i="24" l="1"/>
  <c r="H23" i="24"/>
  <c r="H22" i="24"/>
  <c r="H21" i="24"/>
  <c r="H20" i="24"/>
  <c r="H19" i="24"/>
  <c r="Z5" i="24"/>
  <c r="Z10" i="24"/>
  <c r="Z8" i="24"/>
  <c r="Z9" i="24"/>
  <c r="Z7" i="24"/>
  <c r="Z6" i="24"/>
  <c r="H24" i="23" l="1"/>
  <c r="H23" i="23"/>
  <c r="H22" i="23"/>
  <c r="H21" i="23"/>
  <c r="H20" i="23"/>
  <c r="H19" i="23"/>
  <c r="Z6" i="23"/>
  <c r="Z7" i="23"/>
  <c r="Z10" i="23"/>
  <c r="Z9" i="23"/>
  <c r="Z5" i="23"/>
  <c r="Z8" i="23"/>
  <c r="H24" i="22" l="1"/>
  <c r="H23" i="22"/>
  <c r="H22" i="22"/>
  <c r="H21" i="22"/>
  <c r="H20" i="22"/>
  <c r="H19" i="22"/>
  <c r="Z9" i="22"/>
  <c r="Z5" i="22"/>
  <c r="Z8" i="22"/>
  <c r="Z7" i="22"/>
  <c r="Z10" i="22"/>
  <c r="Z6" i="22"/>
  <c r="D27" i="21" l="1"/>
  <c r="D26" i="21"/>
  <c r="D25" i="21"/>
  <c r="D24" i="21"/>
  <c r="D23" i="21"/>
  <c r="D22" i="21"/>
  <c r="D17" i="21"/>
  <c r="D16" i="21"/>
  <c r="D15" i="21"/>
  <c r="D14" i="21"/>
  <c r="D13" i="21"/>
  <c r="D12" i="21"/>
  <c r="Z6" i="21"/>
  <c r="L21" i="21"/>
  <c r="Z15" i="21"/>
  <c r="Z14" i="21"/>
  <c r="Z16" i="21"/>
  <c r="Z7" i="21"/>
  <c r="Z9" i="21"/>
  <c r="Z8" i="21"/>
  <c r="L20" i="21"/>
  <c r="L22" i="21"/>
  <c r="Z11" i="21"/>
  <c r="Z10" i="21"/>
  <c r="Z13" i="21"/>
  <c r="L19" i="21"/>
  <c r="Z12" i="21"/>
  <c r="L18" i="21"/>
  <c r="Z5" i="21"/>
  <c r="L17" i="21"/>
  <c r="D30" i="20" l="1"/>
  <c r="D29" i="20"/>
  <c r="D28" i="20"/>
  <c r="D27" i="20"/>
  <c r="D26" i="20"/>
  <c r="D25" i="20"/>
  <c r="D20" i="20"/>
  <c r="D19" i="20"/>
  <c r="D18" i="20"/>
  <c r="D17" i="20"/>
  <c r="D16" i="20"/>
  <c r="D15" i="20"/>
  <c r="D10" i="20"/>
  <c r="D9" i="20"/>
  <c r="D8" i="20"/>
  <c r="D7" i="20"/>
  <c r="D6" i="20"/>
  <c r="D5" i="20"/>
  <c r="H16" i="20"/>
  <c r="Z17" i="20"/>
  <c r="Z22" i="20"/>
  <c r="Z11" i="20"/>
  <c r="Z15" i="20"/>
  <c r="Z20" i="20"/>
  <c r="H17" i="20"/>
  <c r="Z10" i="20"/>
  <c r="Z18" i="20"/>
  <c r="L18" i="20"/>
  <c r="Z6" i="20"/>
  <c r="H15" i="20"/>
  <c r="L20" i="20"/>
  <c r="Z16" i="20"/>
  <c r="Z13" i="20"/>
  <c r="L17" i="20"/>
  <c r="Z9" i="20"/>
  <c r="Z5" i="20"/>
  <c r="L16" i="20"/>
  <c r="Z14" i="20"/>
  <c r="Z12" i="20"/>
  <c r="L19" i="20"/>
  <c r="Z21" i="20"/>
  <c r="Z7" i="20"/>
  <c r="H19" i="20"/>
  <c r="Z8" i="20"/>
  <c r="H20" i="20"/>
  <c r="L15" i="20"/>
  <c r="Z19" i="20"/>
  <c r="H18" i="20"/>
  <c r="H24" i="19" l="1"/>
  <c r="H23" i="19"/>
  <c r="H22" i="19"/>
  <c r="H21" i="19"/>
  <c r="H20" i="19"/>
  <c r="H19" i="19"/>
  <c r="Z5" i="19"/>
  <c r="Z9" i="19"/>
  <c r="Z8" i="19"/>
  <c r="Z7" i="19"/>
  <c r="Z6" i="19"/>
  <c r="Z10" i="19"/>
  <c r="H24" i="18" l="1"/>
  <c r="H23" i="18"/>
  <c r="H22" i="18"/>
  <c r="H21" i="18"/>
  <c r="H20" i="18"/>
  <c r="H19" i="18"/>
  <c r="Z5" i="18"/>
  <c r="Z9" i="18"/>
  <c r="Z8" i="18"/>
  <c r="Z6" i="18"/>
  <c r="Z10" i="18"/>
  <c r="Z7" i="18"/>
  <c r="H24" i="17" l="1"/>
  <c r="H23" i="17"/>
  <c r="H22" i="17"/>
  <c r="H21" i="17"/>
  <c r="H20" i="17"/>
  <c r="H19" i="17"/>
  <c r="Z8" i="17"/>
  <c r="Z7" i="17"/>
  <c r="Z6" i="17"/>
  <c r="Z5" i="17"/>
  <c r="Z10" i="17"/>
  <c r="Z9" i="17"/>
  <c r="H24" i="16" l="1"/>
  <c r="H23" i="16"/>
  <c r="H22" i="16"/>
  <c r="H21" i="16"/>
  <c r="H20" i="16"/>
  <c r="H19" i="16"/>
  <c r="Z7" i="16"/>
  <c r="Z5" i="16"/>
  <c r="Z6" i="16"/>
  <c r="Z9" i="16"/>
  <c r="Z10" i="16"/>
  <c r="Z8" i="16"/>
  <c r="D27" i="15" l="1"/>
  <c r="D26" i="15"/>
  <c r="D25" i="15"/>
  <c r="D24" i="15"/>
  <c r="D23" i="15"/>
  <c r="D22" i="15"/>
  <c r="D17" i="15"/>
  <c r="D16" i="15"/>
  <c r="D15" i="15"/>
  <c r="D14" i="15"/>
  <c r="D13" i="15"/>
  <c r="D12" i="15"/>
  <c r="L18" i="15"/>
  <c r="Z5" i="15"/>
  <c r="L17" i="15"/>
  <c r="Z11" i="15"/>
  <c r="Z7" i="15"/>
  <c r="L21" i="15"/>
  <c r="L20" i="15"/>
  <c r="Z6" i="15"/>
  <c r="Z10" i="15"/>
  <c r="L19" i="15"/>
  <c r="L22" i="15"/>
  <c r="Z14" i="15"/>
  <c r="Z16" i="15"/>
  <c r="Z8" i="15"/>
  <c r="Z12" i="15"/>
  <c r="Z9" i="15"/>
  <c r="Z13" i="15"/>
  <c r="Z15" i="15"/>
  <c r="D30" i="14" l="1"/>
  <c r="D29" i="14"/>
  <c r="D28" i="14"/>
  <c r="D27" i="14"/>
  <c r="D26" i="14"/>
  <c r="D25" i="14"/>
  <c r="D20" i="14"/>
  <c r="D19" i="14"/>
  <c r="D18" i="14"/>
  <c r="D17" i="14"/>
  <c r="D16" i="14"/>
  <c r="D15" i="14"/>
  <c r="D10" i="14"/>
  <c r="D9" i="14"/>
  <c r="D8" i="14"/>
  <c r="D7" i="14"/>
  <c r="D6" i="14"/>
  <c r="D5" i="14"/>
  <c r="L16" i="14"/>
  <c r="Z10" i="14"/>
  <c r="Z5" i="14"/>
  <c r="H16" i="14"/>
  <c r="L15" i="14"/>
  <c r="L20" i="14"/>
  <c r="Z6" i="14"/>
  <c r="Z11" i="14"/>
  <c r="H18" i="14"/>
  <c r="Z20" i="14"/>
  <c r="Z13" i="14"/>
  <c r="Z22" i="14"/>
  <c r="Z9" i="14"/>
  <c r="H19" i="14"/>
  <c r="Z18" i="14"/>
  <c r="Z16" i="14"/>
  <c r="H20" i="14"/>
  <c r="Z7" i="14"/>
  <c r="H15" i="14"/>
  <c r="Z15" i="14"/>
  <c r="Z12" i="14"/>
  <c r="Z14" i="14"/>
  <c r="Z19" i="14"/>
  <c r="L19" i="14"/>
  <c r="Z21" i="14"/>
  <c r="H17" i="14"/>
  <c r="Z8" i="14"/>
  <c r="Z17" i="14"/>
  <c r="L17" i="14"/>
  <c r="L18" i="14"/>
  <c r="D27" i="13" l="1"/>
  <c r="D26" i="13"/>
  <c r="D25" i="13"/>
  <c r="D24" i="13"/>
  <c r="D23" i="13"/>
  <c r="D22" i="13"/>
  <c r="D17" i="13"/>
  <c r="D16" i="13"/>
  <c r="D15" i="13"/>
  <c r="D14" i="13"/>
  <c r="D13" i="13"/>
  <c r="D12" i="13"/>
  <c r="L22" i="13"/>
  <c r="L21" i="13"/>
  <c r="L20" i="13"/>
  <c r="Z16" i="13"/>
  <c r="Z15" i="13"/>
  <c r="L19" i="13"/>
  <c r="Z12" i="13"/>
  <c r="Z11" i="13"/>
  <c r="Z13" i="13"/>
  <c r="Z6" i="13"/>
  <c r="Z7" i="13"/>
  <c r="Z5" i="13"/>
  <c r="L18" i="13"/>
  <c r="Z10" i="13"/>
  <c r="L17" i="13"/>
  <c r="Z14" i="13"/>
  <c r="Z9" i="13"/>
  <c r="Z8" i="13"/>
  <c r="D27" i="12" l="1"/>
  <c r="D26" i="12"/>
  <c r="D25" i="12"/>
  <c r="D24" i="12"/>
  <c r="D23" i="12"/>
  <c r="D22" i="12"/>
  <c r="D17" i="12"/>
  <c r="D16" i="12"/>
  <c r="D15" i="12"/>
  <c r="D14" i="12"/>
  <c r="D13" i="12"/>
  <c r="D12" i="12"/>
  <c r="L22" i="12"/>
  <c r="Z11" i="12"/>
  <c r="Z12" i="12"/>
  <c r="Z8" i="12"/>
  <c r="Z14" i="12"/>
  <c r="L21" i="12"/>
  <c r="L20" i="12"/>
  <c r="Z16" i="12"/>
  <c r="Z10" i="12"/>
  <c r="L19" i="12"/>
  <c r="Z13" i="12"/>
  <c r="Z6" i="12"/>
  <c r="Z9" i="12"/>
  <c r="Z5" i="12"/>
  <c r="L18" i="12"/>
  <c r="Z7" i="12"/>
  <c r="L17" i="12"/>
  <c r="Z15" i="12"/>
  <c r="D27" i="11" l="1"/>
  <c r="D26" i="11"/>
  <c r="D25" i="11"/>
  <c r="D24" i="11"/>
  <c r="D23" i="11"/>
  <c r="D22" i="11"/>
  <c r="D17" i="11"/>
  <c r="D16" i="11"/>
  <c r="D15" i="11"/>
  <c r="D14" i="11"/>
  <c r="D13" i="11"/>
  <c r="D12" i="11"/>
  <c r="Z8" i="11"/>
  <c r="Z12" i="11"/>
  <c r="L18" i="11"/>
  <c r="Z5" i="11"/>
  <c r="L17" i="11"/>
  <c r="Z15" i="11"/>
  <c r="Z7" i="11"/>
  <c r="Z10" i="11"/>
  <c r="Z13" i="11"/>
  <c r="L21" i="11"/>
  <c r="L20" i="11"/>
  <c r="L19" i="11"/>
  <c r="Z6" i="11"/>
  <c r="Z11" i="11"/>
  <c r="Z14" i="11"/>
  <c r="L22" i="11"/>
  <c r="Z16" i="11"/>
  <c r="Z9" i="11"/>
  <c r="D30" i="10" l="1"/>
  <c r="D29" i="10"/>
  <c r="D28" i="10"/>
  <c r="D27" i="10"/>
  <c r="D26" i="10"/>
  <c r="D25" i="10"/>
  <c r="D20" i="10"/>
  <c r="D19" i="10"/>
  <c r="D18" i="10"/>
  <c r="D17" i="10"/>
  <c r="D16" i="10"/>
  <c r="D15" i="10"/>
  <c r="D10" i="10"/>
  <c r="D9" i="10"/>
  <c r="D8" i="10"/>
  <c r="D7" i="10"/>
  <c r="D6" i="10"/>
  <c r="D5" i="10"/>
  <c r="L16" i="10"/>
  <c r="Z11" i="10"/>
  <c r="L19" i="10"/>
  <c r="H16" i="10"/>
  <c r="Z17" i="10"/>
  <c r="H15" i="10"/>
  <c r="Z19" i="10"/>
  <c r="L15" i="10"/>
  <c r="Z7" i="10"/>
  <c r="Z20" i="10"/>
  <c r="L20" i="10"/>
  <c r="Z5" i="10"/>
  <c r="Z18" i="10"/>
  <c r="Z13" i="10"/>
  <c r="Z15" i="10"/>
  <c r="Z22" i="10"/>
  <c r="Z10" i="10"/>
  <c r="Z8" i="10"/>
  <c r="Z12" i="10"/>
  <c r="L18" i="10"/>
  <c r="Z16" i="10"/>
  <c r="H20" i="10"/>
  <c r="H19" i="10"/>
  <c r="Z9" i="10"/>
  <c r="Z21" i="10"/>
  <c r="Z14" i="10"/>
  <c r="H18" i="10"/>
  <c r="Z6" i="10"/>
  <c r="H17" i="10"/>
  <c r="L17" i="10"/>
  <c r="H24" i="9" l="1"/>
  <c r="H23" i="9"/>
  <c r="H22" i="9"/>
  <c r="H21" i="9"/>
  <c r="H20" i="9"/>
  <c r="H19" i="9"/>
  <c r="Z8" i="9"/>
  <c r="Z7" i="9"/>
  <c r="Z6" i="9"/>
  <c r="Z5" i="9"/>
  <c r="Z10" i="9"/>
  <c r="Z9" i="9"/>
  <c r="H24" i="8" l="1"/>
  <c r="H23" i="8"/>
  <c r="H22" i="8"/>
  <c r="H21" i="8"/>
  <c r="H20" i="8"/>
  <c r="H19" i="8"/>
  <c r="Z5" i="8"/>
  <c r="Z6" i="8"/>
  <c r="Z10" i="8"/>
  <c r="Z7" i="8"/>
  <c r="Z9" i="8"/>
  <c r="Z8" i="8"/>
  <c r="D30" i="7" l="1"/>
  <c r="D29" i="7"/>
  <c r="D28" i="7"/>
  <c r="D27" i="7"/>
  <c r="D26" i="7"/>
  <c r="D25" i="7"/>
  <c r="D20" i="7"/>
  <c r="D19" i="7"/>
  <c r="D18" i="7"/>
  <c r="D17" i="7"/>
  <c r="D16" i="7"/>
  <c r="D15" i="7"/>
  <c r="D10" i="7"/>
  <c r="D9" i="7"/>
  <c r="D8" i="7"/>
  <c r="D7" i="7"/>
  <c r="D6" i="7"/>
  <c r="D5" i="7"/>
  <c r="Z13" i="7"/>
  <c r="H16" i="7"/>
  <c r="L17" i="7"/>
  <c r="Z12" i="7"/>
  <c r="Z11" i="7"/>
  <c r="L19" i="7"/>
  <c r="Z20" i="7"/>
  <c r="Z5" i="7"/>
  <c r="Z18" i="7"/>
  <c r="Z9" i="7"/>
  <c r="Z19" i="7"/>
  <c r="Z16" i="7"/>
  <c r="L20" i="7"/>
  <c r="Z17" i="7"/>
  <c r="H19" i="7"/>
  <c r="Z8" i="7"/>
  <c r="H20" i="7"/>
  <c r="Z22" i="7"/>
  <c r="Z14" i="7"/>
  <c r="L16" i="7"/>
  <c r="Z15" i="7"/>
  <c r="H17" i="7"/>
  <c r="Z10" i="7"/>
  <c r="H15" i="7"/>
  <c r="L18" i="7"/>
  <c r="H18" i="7"/>
  <c r="Z6" i="7"/>
  <c r="Z21" i="7"/>
  <c r="Z7" i="7"/>
  <c r="L15" i="7"/>
  <c r="D39" i="6" l="1"/>
  <c r="D38" i="6"/>
  <c r="D37" i="6"/>
  <c r="D36" i="6"/>
  <c r="D35" i="6"/>
  <c r="D34" i="6"/>
  <c r="D30" i="6"/>
  <c r="D29" i="6"/>
  <c r="D28" i="6"/>
  <c r="D27" i="6"/>
  <c r="D26" i="6"/>
  <c r="D25" i="6"/>
  <c r="D20" i="6"/>
  <c r="D19" i="6"/>
  <c r="D18" i="6"/>
  <c r="D17" i="6"/>
  <c r="D16" i="6"/>
  <c r="D15" i="6"/>
  <c r="D10" i="6"/>
  <c r="D9" i="6"/>
  <c r="D8" i="6"/>
  <c r="D7" i="6"/>
  <c r="D6" i="6"/>
  <c r="D5" i="6"/>
  <c r="Z26" i="6"/>
  <c r="Z28" i="6"/>
  <c r="Z19" i="6"/>
  <c r="Z7" i="6"/>
  <c r="Z9" i="6"/>
  <c r="P24" i="6"/>
  <c r="Z27" i="6"/>
  <c r="H15" i="6"/>
  <c r="Z14" i="6"/>
  <c r="Z6" i="6"/>
  <c r="H25" i="6"/>
  <c r="Z18" i="6"/>
  <c r="H26" i="6"/>
  <c r="Z8" i="6"/>
  <c r="P25" i="6"/>
  <c r="Z21" i="6"/>
  <c r="Z24" i="6"/>
  <c r="Z23" i="6"/>
  <c r="H16" i="6"/>
  <c r="Z13" i="6"/>
  <c r="P20" i="6"/>
  <c r="H17" i="6"/>
  <c r="H28" i="6"/>
  <c r="P22" i="6"/>
  <c r="Z20" i="6"/>
  <c r="Z5" i="6"/>
  <c r="Z12" i="6"/>
  <c r="P21" i="6"/>
  <c r="H20" i="6"/>
  <c r="Z25" i="6"/>
  <c r="H19" i="6"/>
  <c r="Z11" i="6"/>
  <c r="H18" i="6"/>
  <c r="H29" i="6"/>
  <c r="Z17" i="6"/>
  <c r="Z22" i="6"/>
  <c r="Z16" i="6"/>
  <c r="Z10" i="6"/>
  <c r="Z15" i="6"/>
  <c r="H30" i="6"/>
  <c r="P23" i="6"/>
  <c r="H27" i="6"/>
  <c r="D30" i="5" l="1"/>
  <c r="D29" i="5"/>
  <c r="D28" i="5"/>
  <c r="D27" i="5"/>
  <c r="D26" i="5"/>
  <c r="D25" i="5"/>
  <c r="D20" i="5"/>
  <c r="D19" i="5"/>
  <c r="D18" i="5"/>
  <c r="D17" i="5"/>
  <c r="D16" i="5"/>
  <c r="D15" i="5"/>
  <c r="D10" i="5"/>
  <c r="D9" i="5"/>
  <c r="D8" i="5"/>
  <c r="D7" i="5"/>
  <c r="D6" i="5"/>
  <c r="D5" i="5"/>
  <c r="D30" i="4"/>
  <c r="D29" i="4"/>
  <c r="D28" i="4"/>
  <c r="D27" i="4"/>
  <c r="D26" i="4"/>
  <c r="D25" i="4"/>
  <c r="D20" i="4"/>
  <c r="D19" i="4"/>
  <c r="D18" i="4"/>
  <c r="D17" i="4"/>
  <c r="D16" i="4"/>
  <c r="D15" i="4"/>
  <c r="D10" i="4"/>
  <c r="D9" i="4"/>
  <c r="D8" i="4"/>
  <c r="D7" i="4"/>
  <c r="D6" i="4"/>
  <c r="D5" i="4"/>
  <c r="Z5" i="5"/>
  <c r="Z21" i="5"/>
  <c r="Z19" i="4"/>
  <c r="L18" i="5"/>
  <c r="Z11" i="5"/>
  <c r="L15" i="5"/>
  <c r="Z20" i="4"/>
  <c r="Z13" i="4"/>
  <c r="Z17" i="4"/>
  <c r="H19" i="4"/>
  <c r="Z19" i="5"/>
  <c r="Z18" i="4"/>
  <c r="Z15" i="4"/>
  <c r="H17" i="4"/>
  <c r="L16" i="5"/>
  <c r="Z22" i="5"/>
  <c r="Z12" i="4"/>
  <c r="Z20" i="5"/>
  <c r="Z13" i="5"/>
  <c r="Z17" i="5"/>
  <c r="H19" i="5"/>
  <c r="Z16" i="4"/>
  <c r="Z7" i="4"/>
  <c r="Z10" i="4"/>
  <c r="H15" i="4"/>
  <c r="Z18" i="5"/>
  <c r="H20" i="5"/>
  <c r="Z15" i="5"/>
  <c r="H17" i="5"/>
  <c r="Z14" i="4"/>
  <c r="H20" i="4"/>
  <c r="Z6" i="4"/>
  <c r="Z9" i="4"/>
  <c r="Z21" i="4"/>
  <c r="Z8" i="5"/>
  <c r="Z12" i="5"/>
  <c r="L20" i="4"/>
  <c r="Z7" i="5"/>
  <c r="L16" i="4"/>
  <c r="Z11" i="4"/>
  <c r="L17" i="5"/>
  <c r="Z16" i="5"/>
  <c r="H18" i="5"/>
  <c r="Z10" i="5"/>
  <c r="H15" i="5"/>
  <c r="Z8" i="4"/>
  <c r="H18" i="4"/>
  <c r="L15" i="4"/>
  <c r="Z5" i="4"/>
  <c r="Z14" i="5"/>
  <c r="H16" i="5"/>
  <c r="Z6" i="5"/>
  <c r="Z9" i="5"/>
  <c r="L18" i="4"/>
  <c r="L19" i="4"/>
  <c r="L19" i="5"/>
  <c r="L17" i="4"/>
  <c r="Z22" i="4"/>
  <c r="H16" i="4"/>
  <c r="L20" i="5"/>
</calcChain>
</file>

<file path=xl/sharedStrings.xml><?xml version="1.0" encoding="utf-8"?>
<sst xmlns="http://schemas.openxmlformats.org/spreadsheetml/2006/main" count="1304" uniqueCount="323">
  <si>
    <t>2018 SOUTHEAST REGIONALS</t>
  </si>
  <si>
    <t>APRIL 20-22</t>
  </si>
  <si>
    <t>(01) MENEHUNE M/F U12</t>
  </si>
  <si>
    <t>Leonik Engineering</t>
  </si>
  <si>
    <t>H31</t>
  </si>
  <si>
    <t xml:space="preserve"> ROUND 1</t>
  </si>
  <si>
    <t xml:space="preserve">Auto Ranking </t>
  </si>
  <si>
    <t>HEAT # 1</t>
  </si>
  <si>
    <t>Place</t>
  </si>
  <si>
    <t>Seed</t>
  </si>
  <si>
    <t>Surfer</t>
  </si>
  <si>
    <t>Origin</t>
  </si>
  <si>
    <t>Heat #</t>
  </si>
  <si>
    <t>Place Heat</t>
  </si>
  <si>
    <t>Surfer Name</t>
  </si>
  <si>
    <t>Place Overall</t>
  </si>
  <si>
    <t>Red</t>
  </si>
  <si>
    <t>REEF COOTE</t>
  </si>
  <si>
    <t>PBFL-1</t>
  </si>
  <si>
    <t>White</t>
  </si>
  <si>
    <t>LOGAN RADD</t>
  </si>
  <si>
    <t>CFL-1</t>
  </si>
  <si>
    <t>Yellow</t>
  </si>
  <si>
    <t>GUNNER SNEAD</t>
  </si>
  <si>
    <t>NFL-1</t>
  </si>
  <si>
    <t>Blue</t>
  </si>
  <si>
    <t>SUMMER LOVE</t>
  </si>
  <si>
    <t>NCFL-1</t>
  </si>
  <si>
    <t>Orange</t>
  </si>
  <si>
    <t>KYAN O'ROUKE</t>
  </si>
  <si>
    <t>SAFL-1</t>
  </si>
  <si>
    <t>Green</t>
  </si>
  <si>
    <t>JACKSON BLOESS</t>
  </si>
  <si>
    <t>GA-1</t>
  </si>
  <si>
    <t>VANCE WEYANDT</t>
  </si>
  <si>
    <t>PBFL-2</t>
  </si>
  <si>
    <t>BRAEDEN KOPEC</t>
  </si>
  <si>
    <t>NCFL-2</t>
  </si>
  <si>
    <t>H32</t>
  </si>
  <si>
    <t>H51</t>
  </si>
  <si>
    <t xml:space="preserve"> ROUND 2</t>
  </si>
  <si>
    <t>H63</t>
  </si>
  <si>
    <t>FINAL</t>
  </si>
  <si>
    <t xml:space="preserve">CAMPBELL HOGAN </t>
  </si>
  <si>
    <t>PBFL-3</t>
  </si>
  <si>
    <t>HEAT # 2</t>
  </si>
  <si>
    <t>Semi-Main</t>
  </si>
  <si>
    <t>JORDEN VENN</t>
  </si>
  <si>
    <t>NFL-3</t>
  </si>
  <si>
    <t>ALEX ALTMAN</t>
  </si>
  <si>
    <t>SAFL-3</t>
  </si>
  <si>
    <t>KEPA MENDIA</t>
  </si>
  <si>
    <t>PBFL-4</t>
  </si>
  <si>
    <t>ETHAN HARBINSON</t>
  </si>
  <si>
    <t>NCFL-4</t>
  </si>
  <si>
    <t>SIMON DURHAM</t>
  </si>
  <si>
    <t>NFL-5</t>
  </si>
  <si>
    <t>PHOENIX DONGHI</t>
  </si>
  <si>
    <t>PBFL-12</t>
  </si>
  <si>
    <t>BENJI LANG</t>
  </si>
  <si>
    <t>NFL-4</t>
  </si>
  <si>
    <t>ABBIE YATES</t>
  </si>
  <si>
    <t>CFL-5</t>
  </si>
  <si>
    <t>DAYA MCCART</t>
  </si>
  <si>
    <t>CFL</t>
  </si>
  <si>
    <t>H33</t>
  </si>
  <si>
    <t>HEAT # 3</t>
  </si>
  <si>
    <t>Work Area</t>
  </si>
  <si>
    <t>ALT</t>
  </si>
  <si>
    <t>BECKHAM MCCART</t>
  </si>
  <si>
    <r>
      <t>Note: Advance format is</t>
    </r>
    <r>
      <rPr>
        <b/>
        <sz val="11"/>
        <color theme="1"/>
        <rFont val="Calibri"/>
        <family val="2"/>
        <scheme val="minor"/>
      </rPr>
      <t xml:space="preserve"> Division Heat Number . Place</t>
    </r>
    <r>
      <rPr>
        <sz val="11"/>
        <color theme="1"/>
        <rFont val="Calibri"/>
        <family val="2"/>
        <scheme val="minor"/>
      </rPr>
      <t xml:space="preserve"> as an example </t>
    </r>
    <r>
      <rPr>
        <b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 xml:space="preserve"> means heat 1 second place will be advanced here.</t>
    </r>
  </si>
  <si>
    <t>Rev 1 TL 8APR18</t>
  </si>
  <si>
    <t>(02) BOYS U14</t>
  </si>
  <si>
    <t>H36</t>
  </si>
  <si>
    <t>EVAN TYSON</t>
  </si>
  <si>
    <t>LUKE TANNER</t>
  </si>
  <si>
    <t>ROB SCHWEIZER</t>
  </si>
  <si>
    <t>LOGAN COLLUCCIO</t>
  </si>
  <si>
    <t>NCFL-T2</t>
  </si>
  <si>
    <t>GAVIN COLLUCCIO</t>
  </si>
  <si>
    <t>CARL BURGER</t>
  </si>
  <si>
    <t>NFL-2</t>
  </si>
  <si>
    <t>H37</t>
  </si>
  <si>
    <t>H53</t>
  </si>
  <si>
    <t>H65</t>
  </si>
  <si>
    <t>DYLAN SEAMAN</t>
  </si>
  <si>
    <t>CFL-2</t>
  </si>
  <si>
    <t>TANNER CORBITT</t>
  </si>
  <si>
    <t>LANDON WOOD</t>
  </si>
  <si>
    <t>ETHAN HRBINSON</t>
  </si>
  <si>
    <t>NCFL-5</t>
  </si>
  <si>
    <t>H38</t>
  </si>
  <si>
    <t>2018 SOUTHEAST REGIONAL</t>
  </si>
  <si>
    <t>(03) BOYS U16</t>
  </si>
  <si>
    <t>ZECH MODELSKI</t>
  </si>
  <si>
    <t>HAYDEN NORTH</t>
  </si>
  <si>
    <t>KAI DELORENZO</t>
  </si>
  <si>
    <t>DAVID SEBASTIAN</t>
  </si>
  <si>
    <t>COLBY HARRIS</t>
  </si>
  <si>
    <t>FCFL-1</t>
  </si>
  <si>
    <t>THOMAS SIMS</t>
  </si>
  <si>
    <t>NGFL-1</t>
  </si>
  <si>
    <t>AIDEN CRAIG</t>
  </si>
  <si>
    <t>Semi-Final 1</t>
  </si>
  <si>
    <t>BLAKE TANNER</t>
  </si>
  <si>
    <t>OWEN LINDSEY</t>
  </si>
  <si>
    <t>GRANITE DAVIS</t>
  </si>
  <si>
    <t>CFL-3</t>
  </si>
  <si>
    <t>CHAZ GUERNSEY</t>
  </si>
  <si>
    <t>NGFL-3</t>
  </si>
  <si>
    <t>GAVIN SEAMAN</t>
  </si>
  <si>
    <t>CFL-4</t>
  </si>
  <si>
    <t>GAVIN COLUCCIO</t>
  </si>
  <si>
    <t>BEN MCCARTHY</t>
  </si>
  <si>
    <t>PBFL-6</t>
  </si>
  <si>
    <t>Semi-Final 2</t>
  </si>
  <si>
    <t>NFL-7</t>
  </si>
  <si>
    <t>FITCH MCGRAW</t>
  </si>
  <si>
    <t>SAFL-7</t>
  </si>
  <si>
    <t>SAFL-11</t>
  </si>
  <si>
    <t>HENRY GRATTEN</t>
  </si>
  <si>
    <t>NFL-MED</t>
  </si>
  <si>
    <t>JAY CARVALHO</t>
  </si>
  <si>
    <t>NGFL-T1</t>
  </si>
  <si>
    <t>HEAT # 4</t>
  </si>
  <si>
    <t>(04) JUNIOR MEN U18</t>
  </si>
  <si>
    <t>H48</t>
  </si>
  <si>
    <t>JONATHAN WALLHAUSER</t>
  </si>
  <si>
    <t>NATHAN PIERCE</t>
  </si>
  <si>
    <t>C.J. ROGERS</t>
  </si>
  <si>
    <t>DAVID O. SEBASTIAN</t>
  </si>
  <si>
    <t>SAFL-2</t>
  </si>
  <si>
    <t>QUINN HIGGINS</t>
  </si>
  <si>
    <t>H49</t>
  </si>
  <si>
    <t>H54</t>
  </si>
  <si>
    <t>H69</t>
  </si>
  <si>
    <t>CHRIS CALDWELL</t>
  </si>
  <si>
    <t>ZAC MIGNOT</t>
  </si>
  <si>
    <t>FERGUS KELLY</t>
  </si>
  <si>
    <t>SHAWN ARTHUR JR.</t>
  </si>
  <si>
    <t>SAFL-4</t>
  </si>
  <si>
    <t>PBFL-7</t>
  </si>
  <si>
    <t>NGFL</t>
  </si>
  <si>
    <t>NATHAN HOWELL</t>
  </si>
  <si>
    <t>H50</t>
  </si>
  <si>
    <t>(05) MEN</t>
  </si>
  <si>
    <t>COLIN ANDERSON</t>
  </si>
  <si>
    <t>BRANDON MORAN</t>
  </si>
  <si>
    <t>MASON BURK</t>
  </si>
  <si>
    <t>H21</t>
  </si>
  <si>
    <r>
      <t>Note: Advance format is</t>
    </r>
    <r>
      <rPr>
        <b/>
        <sz val="10"/>
        <color theme="1"/>
        <rFont val="Calibri"/>
        <family val="2"/>
        <scheme val="minor"/>
      </rPr>
      <t xml:space="preserve"> Division Heat Number . Place</t>
    </r>
    <r>
      <rPr>
        <sz val="10"/>
        <color theme="1"/>
        <rFont val="Calibri"/>
        <family val="2"/>
        <scheme val="minor"/>
      </rPr>
      <t xml:space="preserve"> as an example </t>
    </r>
    <r>
      <rPr>
        <b/>
        <sz val="10"/>
        <color theme="1"/>
        <rFont val="Calibri"/>
        <family val="2"/>
        <scheme val="minor"/>
      </rPr>
      <t>1.2</t>
    </r>
    <r>
      <rPr>
        <sz val="10"/>
        <color theme="1"/>
        <rFont val="Calibri"/>
        <family val="2"/>
        <scheme val="minor"/>
      </rPr>
      <t xml:space="preserve"> means heat 1 second place will be advanced here.</t>
    </r>
  </si>
  <si>
    <t>2018 SOUTHEAT REGIONALS</t>
  </si>
  <si>
    <t>(06) MASTERS</t>
  </si>
  <si>
    <t>ZAC DIXON</t>
  </si>
  <si>
    <t>RICK MELLEN</t>
  </si>
  <si>
    <t>ERIC BENTON</t>
  </si>
  <si>
    <t>JOSH NICASTRO</t>
  </si>
  <si>
    <t>H22</t>
  </si>
  <si>
    <t>(07) SENIOR MEN</t>
  </si>
  <si>
    <t>H5</t>
  </si>
  <si>
    <t>KEVIN MAYO</t>
  </si>
  <si>
    <t>BRIAN CRAIG</t>
  </si>
  <si>
    <t>JASON MOTES</t>
  </si>
  <si>
    <t>CHIP MCGRAW</t>
  </si>
  <si>
    <t>MONTEE COURSEY</t>
  </si>
  <si>
    <t>GAA-1</t>
  </si>
  <si>
    <t>KELLY DE RIVERO</t>
  </si>
  <si>
    <t>CJ ILLANO</t>
  </si>
  <si>
    <t>WILLIAM KIMBALL</t>
  </si>
  <si>
    <t>H6</t>
  </si>
  <si>
    <t>H12</t>
  </si>
  <si>
    <t>H23</t>
  </si>
  <si>
    <t>ANTHONY PASSARELLI</t>
  </si>
  <si>
    <t>SHANE SEUFERT</t>
  </si>
  <si>
    <t>JAMES DAVIS</t>
  </si>
  <si>
    <t>SHANE SEBASTIAN</t>
  </si>
  <si>
    <t>THOMAS DAVIS</t>
  </si>
  <si>
    <t>DARLAN LOPES</t>
  </si>
  <si>
    <t>PBFL-5</t>
  </si>
  <si>
    <t>TODD DARCELL</t>
  </si>
  <si>
    <t>CFL-8</t>
  </si>
  <si>
    <t>H7</t>
  </si>
  <si>
    <t>(08) LEGENDS</t>
  </si>
  <si>
    <t>WILLIAM AUSTIN</t>
  </si>
  <si>
    <t>JAY SMITH</t>
  </si>
  <si>
    <t>JIM TOLLIER</t>
  </si>
  <si>
    <t>ROBERTH TRANTHAM</t>
  </si>
  <si>
    <t>CHARLEY HAJEK</t>
  </si>
  <si>
    <t>H8</t>
  </si>
  <si>
    <t>JAMES SAVAGE</t>
  </si>
  <si>
    <t>KIRK OSWELL</t>
  </si>
  <si>
    <t>LYNN HARRINGTON</t>
  </si>
  <si>
    <t>NCFL-6</t>
  </si>
  <si>
    <t>FRANK GILDAY</t>
  </si>
  <si>
    <t>NCFL</t>
  </si>
  <si>
    <t>LEE HOWELL</t>
  </si>
  <si>
    <t>H24</t>
  </si>
  <si>
    <t>STEVEN KRAFT</t>
  </si>
  <si>
    <t>SAFL</t>
  </si>
  <si>
    <t>H9</t>
  </si>
  <si>
    <t>(09) GRAND LEGENDS</t>
  </si>
  <si>
    <t>STEVE MOLDENHAUER</t>
  </si>
  <si>
    <t>BRUCE BRUNSTIN</t>
  </si>
  <si>
    <t>ALEX ARNOLD</t>
  </si>
  <si>
    <t>CHARLIE QUICK</t>
  </si>
  <si>
    <t>DOUG MARSH</t>
  </si>
  <si>
    <t>H10</t>
  </si>
  <si>
    <t>CANNON GOULD</t>
  </si>
  <si>
    <t>BOB FREEMAN</t>
  </si>
  <si>
    <t>JEFFREY TAYLOR</t>
  </si>
  <si>
    <t>CHARLIE PAXTON</t>
  </si>
  <si>
    <t>H25</t>
  </si>
  <si>
    <t>H11</t>
  </si>
  <si>
    <t>(10) GIRLS U14</t>
  </si>
  <si>
    <t>KAYLIN WEINRICH</t>
  </si>
  <si>
    <t xml:space="preserve">SUMMER LOVE </t>
  </si>
  <si>
    <t>SOPHIA KALANTZIS</t>
  </si>
  <si>
    <t>GRACE KNOECHEL</t>
  </si>
  <si>
    <t>TAYLOR GREEN</t>
  </si>
  <si>
    <t>H34</t>
  </si>
  <si>
    <t>SARAH ABBOTT</t>
  </si>
  <si>
    <t xml:space="preserve">SAVANNAH LOVE </t>
  </si>
  <si>
    <t>NCFL-3</t>
  </si>
  <si>
    <t>NIYAH ROSEN</t>
  </si>
  <si>
    <t>EMILY COLUCCIO</t>
  </si>
  <si>
    <t>JESSICA WALLHAUSER</t>
  </si>
  <si>
    <t>H64</t>
  </si>
  <si>
    <t>KORA PASSARELLI</t>
  </si>
  <si>
    <t>CFL-6</t>
  </si>
  <si>
    <t>H35</t>
  </si>
  <si>
    <t>(11) GIRLS U16</t>
  </si>
  <si>
    <t>H39</t>
  </si>
  <si>
    <t>SYDNEY CORBITT</t>
  </si>
  <si>
    <t>JASMINE GAILEY</t>
  </si>
  <si>
    <t>ABIGAIL REMKE</t>
  </si>
  <si>
    <t xml:space="preserve">TAYLOR GREEN </t>
  </si>
  <si>
    <t>ELLIE BARIMO</t>
  </si>
  <si>
    <t>AVA DRUSCH</t>
  </si>
  <si>
    <t>MORGAN MORRIS</t>
  </si>
  <si>
    <t>H40</t>
  </si>
  <si>
    <t>H52</t>
  </si>
  <si>
    <t>H66</t>
  </si>
  <si>
    <t>SARAH STOTZ</t>
  </si>
  <si>
    <t>FIONA SARGENTE</t>
  </si>
  <si>
    <t>OLIVIA BEAVEN</t>
  </si>
  <si>
    <t>AMBER OLSEN</t>
  </si>
  <si>
    <t>H41</t>
  </si>
  <si>
    <t>(12) JUNIOR WOMEN U18</t>
  </si>
  <si>
    <t>H46</t>
  </si>
  <si>
    <t>EDEN LANG</t>
  </si>
  <si>
    <t>NGFL-2</t>
  </si>
  <si>
    <t>H68</t>
  </si>
  <si>
    <t>H47</t>
  </si>
  <si>
    <t>(13) WOMENS &amp; (14) LADIES</t>
  </si>
  <si>
    <t>(13) SOPHIE FALZONE</t>
  </si>
  <si>
    <t>(14) LISA TANNER</t>
  </si>
  <si>
    <t>(14) ALICYA SIMMONS</t>
  </si>
  <si>
    <t>(14) BRIANNA TOTH</t>
  </si>
  <si>
    <t>H20</t>
  </si>
  <si>
    <t>(15) MENEHUNE LONGBOARD</t>
  </si>
  <si>
    <t>LONDYN NORTH</t>
  </si>
  <si>
    <t>COOPER MCGRAW</t>
  </si>
  <si>
    <t>H60</t>
  </si>
  <si>
    <t>(16) JUNIOR LONGBOARD</t>
  </si>
  <si>
    <t>TREALANE MCLAUGHLIN</t>
  </si>
  <si>
    <t>NICHOLAS FERRY</t>
  </si>
  <si>
    <t>CHAZ GUERNEY</t>
  </si>
  <si>
    <t>NGFL-5</t>
  </si>
  <si>
    <t>H62</t>
  </si>
  <si>
    <t>(18) MASTERS LONGBOARD</t>
  </si>
  <si>
    <t>JIMMY WALKER</t>
  </si>
  <si>
    <t>JASON WEINRICH</t>
  </si>
  <si>
    <t>JOSHUA KISTLER</t>
  </si>
  <si>
    <t>H26</t>
  </si>
  <si>
    <t>(19) LEGENDS LONGBOARD</t>
  </si>
  <si>
    <t>H13</t>
  </si>
  <si>
    <t>EDDIE CLEMENT</t>
  </si>
  <si>
    <t>FRANK O'ROURKE</t>
  </si>
  <si>
    <t xml:space="preserve">DOUG MARSH </t>
  </si>
  <si>
    <t>ALAN ELLISON</t>
  </si>
  <si>
    <t>NCFL-T3</t>
  </si>
  <si>
    <t>H14</t>
  </si>
  <si>
    <t>H18</t>
  </si>
  <si>
    <t>H27</t>
  </si>
  <si>
    <t>SCOTT STRIGL</t>
  </si>
  <si>
    <t>ROBERT TRANTHAM</t>
  </si>
  <si>
    <t xml:space="preserve">BILL COBB </t>
  </si>
  <si>
    <t>CFL-9</t>
  </si>
  <si>
    <t>CFL-7</t>
  </si>
  <si>
    <t>H15</t>
  </si>
  <si>
    <t>2018 SOUTHEAST REGIONLS</t>
  </si>
  <si>
    <t>(20) JUNIOR WOMEN LONGBOARD</t>
  </si>
  <si>
    <t>ABIAIL REMKE</t>
  </si>
  <si>
    <t>H55</t>
  </si>
  <si>
    <t>H61</t>
  </si>
  <si>
    <t>H56</t>
  </si>
  <si>
    <t>(21) WOMENS LONGBOARD</t>
  </si>
  <si>
    <t>ANNA ROMERO</t>
  </si>
  <si>
    <t>H30</t>
  </si>
  <si>
    <t>(23) MENEHUNE BODYBOARD</t>
  </si>
  <si>
    <t>EMILY CLEMENT</t>
  </si>
  <si>
    <t>CARSON MOSLEY</t>
  </si>
  <si>
    <t>GA-2</t>
  </si>
  <si>
    <t>H59</t>
  </si>
  <si>
    <t>APRI 20-22</t>
  </si>
  <si>
    <t>(24) OPEN BODYBOARD</t>
  </si>
  <si>
    <t>POREY RAINEY</t>
  </si>
  <si>
    <t>H28</t>
  </si>
  <si>
    <t>(25) OPEN SUP</t>
  </si>
  <si>
    <t>JAKE WILLIAMS</t>
  </si>
  <si>
    <t>H19</t>
  </si>
  <si>
    <t>(26) OPEN SHORTBOARD</t>
  </si>
  <si>
    <t>TOM BURGER</t>
  </si>
  <si>
    <t>NFL-6</t>
  </si>
  <si>
    <t>PBFL-8</t>
  </si>
  <si>
    <t>NFL-8</t>
  </si>
  <si>
    <t>PBFL-10</t>
  </si>
  <si>
    <t>CFL-10</t>
  </si>
  <si>
    <t>HEAT # 16</t>
  </si>
  <si>
    <t>BRYAN CRAIG</t>
  </si>
  <si>
    <t>PBFL-32</t>
  </si>
  <si>
    <t>HEAT # 29</t>
  </si>
  <si>
    <t>HEAT #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</si>
</sst>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14"/>
      <color theme="1"/>
      <name val="Arial Rounded MT Bold"/>
      <family val="2"/>
    </font>
    <font>
      <b/>
      <sz val="14"/>
      <color theme="1"/>
      <name val="Arial Rounded MT Bold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0" tint="-0.14999847407452621"/>
      <name val="Arial"/>
      <family val="2"/>
    </font>
    <font>
      <i/>
      <sz val="10"/>
      <color theme="0" tint="-0.2499465926084170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0" tint="-0.249977111117893"/>
      <name val="Arial"/>
      <family val="2"/>
    </font>
    <font>
      <b/>
      <i/>
      <sz val="14"/>
      <name val="Arial Rounded MT Bold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149998474074526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0" borderId="0" xfId="1" applyFont="1" applyFill="1" applyBorder="1"/>
    <xf numFmtId="0" fontId="5" fillId="0" borderId="0" xfId="0" applyFont="1"/>
    <xf numFmtId="0" fontId="3" fillId="0" borderId="0" xfId="0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1" applyFont="1" applyFill="1" applyBorder="1"/>
    <xf numFmtId="0" fontId="7" fillId="0" borderId="0" xfId="1" applyFont="1" applyFill="1" applyBorder="1" applyProtection="1">
      <protection locked="0"/>
    </xf>
    <xf numFmtId="0" fontId="8" fillId="0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9" fillId="0" borderId="0" xfId="0" applyFont="1" applyAlignment="1">
      <alignment horizontal="center"/>
    </xf>
    <xf numFmtId="0" fontId="8" fillId="0" borderId="4" xfId="1" applyFont="1" applyFill="1" applyBorder="1" applyAlignment="1"/>
    <xf numFmtId="0" fontId="10" fillId="3" borderId="0" xfId="1" applyFont="1" applyFill="1" applyBorder="1"/>
    <xf numFmtId="0" fontId="2" fillId="0" borderId="0" xfId="1" applyFont="1" applyFill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4" borderId="7" xfId="1" applyFont="1" applyFill="1" applyBorder="1"/>
    <xf numFmtId="0" fontId="11" fillId="0" borderId="7" xfId="1" applyNumberFormat="1" applyFont="1" applyFill="1" applyBorder="1" applyAlignment="1">
      <alignment horizontal="right"/>
    </xf>
    <xf numFmtId="0" fontId="2" fillId="0" borderId="7" xfId="1" applyNumberFormat="1" applyFont="1" applyFill="1" applyBorder="1" applyAlignment="1" applyProtection="1">
      <protection hidden="1"/>
    </xf>
    <xf numFmtId="0" fontId="8" fillId="2" borderId="7" xfId="1" applyNumberFormat="1" applyFont="1" applyFill="1" applyBorder="1" applyAlignment="1" applyProtection="1">
      <alignment horizontal="center"/>
      <protection locked="0"/>
    </xf>
    <xf numFmtId="0" fontId="0" fillId="0" borderId="8" xfId="0" applyBorder="1" applyProtection="1"/>
    <xf numFmtId="0" fontId="0" fillId="0" borderId="8" xfId="0" applyBorder="1" applyAlignment="1" applyProtection="1">
      <alignment horizontal="center"/>
      <protection locked="0"/>
    </xf>
    <xf numFmtId="0" fontId="8" fillId="0" borderId="7" xfId="1" applyFont="1" applyFill="1" applyBorder="1"/>
    <xf numFmtId="0" fontId="0" fillId="0" borderId="8" xfId="0" applyFont="1" applyFill="1" applyBorder="1" applyAlignment="1" applyProtection="1">
      <alignment horizontal="center"/>
      <protection locked="0"/>
    </xf>
    <xf numFmtId="0" fontId="8" fillId="5" borderId="7" xfId="1" applyFont="1" applyFill="1" applyBorder="1"/>
    <xf numFmtId="0" fontId="12" fillId="6" borderId="7" xfId="1" applyFont="1" applyFill="1" applyBorder="1"/>
    <xf numFmtId="49" fontId="0" fillId="0" borderId="8" xfId="0" applyNumberFormat="1" applyFont="1" applyFill="1" applyBorder="1" applyAlignment="1" applyProtection="1">
      <alignment horizontal="center"/>
      <protection locked="0"/>
    </xf>
    <xf numFmtId="0" fontId="13" fillId="7" borderId="7" xfId="1" applyFont="1" applyFill="1" applyBorder="1"/>
    <xf numFmtId="0" fontId="12" fillId="8" borderId="7" xfId="1" applyFont="1" applyFill="1" applyBorder="1"/>
    <xf numFmtId="0" fontId="11" fillId="0" borderId="9" xfId="1" applyNumberFormat="1" applyFont="1" applyFill="1" applyBorder="1" applyAlignment="1">
      <alignment horizontal="right"/>
    </xf>
    <xf numFmtId="0" fontId="2" fillId="0" borderId="9" xfId="1" applyNumberFormat="1" applyFont="1" applyFill="1" applyBorder="1" applyAlignment="1" applyProtection="1">
      <protection hidden="1"/>
    </xf>
    <xf numFmtId="0" fontId="8" fillId="2" borderId="9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8" fillId="0" borderId="0" xfId="1" applyNumberFormat="1" applyFont="1" applyFill="1" applyBorder="1" applyAlignment="1"/>
    <xf numFmtId="0" fontId="14" fillId="3" borderId="0" xfId="1" applyFont="1" applyFill="1" applyBorder="1"/>
    <xf numFmtId="0" fontId="8" fillId="9" borderId="0" xfId="1" applyFont="1" applyFill="1" applyBorder="1"/>
    <xf numFmtId="0" fontId="0" fillId="0" borderId="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5" fillId="3" borderId="0" xfId="1" applyFont="1" applyFill="1" applyBorder="1"/>
    <xf numFmtId="0" fontId="8" fillId="0" borderId="0" xfId="1" applyFont="1" applyFill="1" applyBorder="1"/>
    <xf numFmtId="0" fontId="0" fillId="0" borderId="8" xfId="0" applyBorder="1"/>
    <xf numFmtId="0" fontId="8" fillId="0" borderId="0" xfId="1" applyFont="1" applyFill="1" applyBorder="1" applyProtection="1">
      <protection locked="0"/>
    </xf>
    <xf numFmtId="0" fontId="17" fillId="0" borderId="0" xfId="0" applyFont="1"/>
    <xf numFmtId="0" fontId="10" fillId="0" borderId="0" xfId="1" applyFont="1" applyFill="1" applyBorder="1"/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8" fillId="0" borderId="0" xfId="1" applyFont="1" applyFill="1" applyBorder="1" applyAlignment="1"/>
    <xf numFmtId="0" fontId="0" fillId="0" borderId="11" xfId="0" applyBorder="1"/>
    <xf numFmtId="0" fontId="19" fillId="0" borderId="0" xfId="1" applyFont="1" applyFill="1" applyBorder="1"/>
    <xf numFmtId="0" fontId="0" fillId="0" borderId="0" xfId="0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14" fontId="4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6" fillId="2" borderId="1" xfId="2" applyFont="1" applyFill="1" applyBorder="1" applyAlignment="1" applyProtection="1">
      <alignment horizontal="center" vertical="center"/>
      <protection locked="0"/>
    </xf>
    <xf numFmtId="0" fontId="16" fillId="2" borderId="2" xfId="2" applyFont="1" applyFill="1" applyBorder="1" applyAlignment="1" applyProtection="1">
      <alignment horizontal="center" vertical="center"/>
      <protection locked="0"/>
    </xf>
    <xf numFmtId="0" fontId="16" fillId="2" borderId="3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385233</xdr:colOff>
      <xdr:row>1</xdr:row>
      <xdr:rowOff>46568</xdr:rowOff>
    </xdr:from>
    <xdr:to>
      <xdr:col>1</xdr:col>
      <xdr:colOff>596900</xdr:colOff>
      <xdr:row>1</xdr:row>
      <xdr:rowOff>412046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233" y="393701"/>
          <a:ext cx="622300" cy="365478"/>
        </a:xfrm>
        <a:prstGeom prst="rect">
          <a:avLst/>
        </a:prstGeom>
      </xdr:spPr>
    </xdr:pic>
    <xdr:clientData/>
  </xdr:twoCellAnchor>
  <xdr:twoCellAnchor editAs="oneCell">
    <xdr:from>
      <xdr:col>0</xdr:col>
      <xdr:colOff>406399</xdr:colOff>
      <xdr:row>37</xdr:row>
      <xdr:rowOff>131336</xdr:rowOff>
    </xdr:from>
    <xdr:to>
      <xdr:col>16</xdr:col>
      <xdr:colOff>148167</xdr:colOff>
      <xdr:row>40</xdr:row>
      <xdr:rowOff>37811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399" y="7582003"/>
          <a:ext cx="12818535" cy="4525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372533</xdr:colOff>
      <xdr:row>40</xdr:row>
      <xdr:rowOff>58411</xdr:rowOff>
    </xdr:from>
    <xdr:to>
      <xdr:col>15</xdr:col>
      <xdr:colOff>2043642</xdr:colOff>
      <xdr:row>42</xdr:row>
      <xdr:rowOff>131790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6" y="7818111"/>
          <a:ext cx="12305243" cy="437445"/>
        </a:xfrm>
        <a:prstGeom prst="rect">
          <a:avLst/>
        </a:prstGeom>
      </xdr:spPr>
    </xdr:pic>
    <xdr:clientData/>
  </xdr:twoCellAnchor>
  <xdr:twoCellAnchor editAs="oneCell">
    <xdr:from>
      <xdr:col>1</xdr:col>
      <xdr:colOff>67733</xdr:colOff>
      <xdr:row>2</xdr:row>
      <xdr:rowOff>101599</xdr:rowOff>
    </xdr:from>
    <xdr:to>
      <xdr:col>2</xdr:col>
      <xdr:colOff>46566</xdr:colOff>
      <xdr:row>4</xdr:row>
      <xdr:rowOff>119945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366" y="639232"/>
          <a:ext cx="622300" cy="3951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385233</xdr:colOff>
      <xdr:row>1</xdr:row>
      <xdr:rowOff>46568</xdr:rowOff>
    </xdr:from>
    <xdr:to>
      <xdr:col>1</xdr:col>
      <xdr:colOff>596900</xdr:colOff>
      <xdr:row>1</xdr:row>
      <xdr:rowOff>412046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233" y="393701"/>
          <a:ext cx="622300" cy="365478"/>
        </a:xfrm>
        <a:prstGeom prst="rect">
          <a:avLst/>
        </a:prstGeom>
      </xdr:spPr>
    </xdr:pic>
    <xdr:clientData/>
  </xdr:twoCellAnchor>
  <xdr:twoCellAnchor editAs="oneCell">
    <xdr:from>
      <xdr:col>0</xdr:col>
      <xdr:colOff>406399</xdr:colOff>
      <xdr:row>37</xdr:row>
      <xdr:rowOff>131336</xdr:rowOff>
    </xdr:from>
    <xdr:to>
      <xdr:col>16</xdr:col>
      <xdr:colOff>148167</xdr:colOff>
      <xdr:row>40</xdr:row>
      <xdr:rowOff>37811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399" y="7696303"/>
          <a:ext cx="12818535" cy="452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372533</xdr:colOff>
      <xdr:row>40</xdr:row>
      <xdr:rowOff>58411</xdr:rowOff>
    </xdr:from>
    <xdr:to>
      <xdr:col>15</xdr:col>
      <xdr:colOff>2043642</xdr:colOff>
      <xdr:row>42</xdr:row>
      <xdr:rowOff>131789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6" y="7877378"/>
          <a:ext cx="12305243" cy="437444"/>
        </a:xfrm>
        <a:prstGeom prst="rect">
          <a:avLst/>
        </a:prstGeom>
      </xdr:spPr>
    </xdr:pic>
    <xdr:clientData/>
  </xdr:twoCellAnchor>
  <xdr:twoCellAnchor editAs="oneCell">
    <xdr:from>
      <xdr:col>1</xdr:col>
      <xdr:colOff>67733</xdr:colOff>
      <xdr:row>2</xdr:row>
      <xdr:rowOff>101599</xdr:rowOff>
    </xdr:from>
    <xdr:to>
      <xdr:col>2</xdr:col>
      <xdr:colOff>46566</xdr:colOff>
      <xdr:row>4</xdr:row>
      <xdr:rowOff>119945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366" y="639232"/>
          <a:ext cx="622300" cy="39511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</xdr:row>
      <xdr:rowOff>4233</xdr:rowOff>
    </xdr:from>
    <xdr:to>
      <xdr:col>1</xdr:col>
      <xdr:colOff>605366</xdr:colOff>
      <xdr:row>4</xdr:row>
      <xdr:rowOff>5646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799" y="541866"/>
          <a:ext cx="584200" cy="378179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397933</xdr:colOff>
      <xdr:row>40</xdr:row>
      <xdr:rowOff>25400</xdr:rowOff>
    </xdr:from>
    <xdr:to>
      <xdr:col>15</xdr:col>
      <xdr:colOff>2043642</xdr:colOff>
      <xdr:row>42</xdr:row>
      <xdr:rowOff>113910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33" y="7708900"/>
          <a:ext cx="12737042" cy="45257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</xdr:row>
      <xdr:rowOff>4233</xdr:rowOff>
    </xdr:from>
    <xdr:to>
      <xdr:col>1</xdr:col>
      <xdr:colOff>605366</xdr:colOff>
      <xdr:row>4</xdr:row>
      <xdr:rowOff>5646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799" y="541866"/>
          <a:ext cx="584200" cy="378179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397933</xdr:colOff>
      <xdr:row>40</xdr:row>
      <xdr:rowOff>25400</xdr:rowOff>
    </xdr:from>
    <xdr:to>
      <xdr:col>15</xdr:col>
      <xdr:colOff>2043642</xdr:colOff>
      <xdr:row>42</xdr:row>
      <xdr:rowOff>113909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33" y="7793567"/>
          <a:ext cx="12737042" cy="452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</xdr:row>
      <xdr:rowOff>4233</xdr:rowOff>
    </xdr:from>
    <xdr:to>
      <xdr:col>1</xdr:col>
      <xdr:colOff>605366</xdr:colOff>
      <xdr:row>4</xdr:row>
      <xdr:rowOff>5646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799" y="541866"/>
          <a:ext cx="584200" cy="378179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397933</xdr:colOff>
      <xdr:row>40</xdr:row>
      <xdr:rowOff>25400</xdr:rowOff>
    </xdr:from>
    <xdr:to>
      <xdr:col>15</xdr:col>
      <xdr:colOff>2043642</xdr:colOff>
      <xdr:row>42</xdr:row>
      <xdr:rowOff>113909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33" y="7768167"/>
          <a:ext cx="12737042" cy="4525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</xdr:row>
      <xdr:rowOff>4233</xdr:rowOff>
    </xdr:from>
    <xdr:to>
      <xdr:col>1</xdr:col>
      <xdr:colOff>605366</xdr:colOff>
      <xdr:row>4</xdr:row>
      <xdr:rowOff>5646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799" y="541866"/>
          <a:ext cx="584200" cy="378179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397933</xdr:colOff>
      <xdr:row>40</xdr:row>
      <xdr:rowOff>25400</xdr:rowOff>
    </xdr:from>
    <xdr:to>
      <xdr:col>15</xdr:col>
      <xdr:colOff>2043642</xdr:colOff>
      <xdr:row>42</xdr:row>
      <xdr:rowOff>113909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33" y="7869767"/>
          <a:ext cx="12737042" cy="4525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385233</xdr:colOff>
      <xdr:row>1</xdr:row>
      <xdr:rowOff>46568</xdr:rowOff>
    </xdr:from>
    <xdr:to>
      <xdr:col>1</xdr:col>
      <xdr:colOff>596900</xdr:colOff>
      <xdr:row>1</xdr:row>
      <xdr:rowOff>412046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233" y="393701"/>
          <a:ext cx="622300" cy="365478"/>
        </a:xfrm>
        <a:prstGeom prst="rect">
          <a:avLst/>
        </a:prstGeom>
      </xdr:spPr>
    </xdr:pic>
    <xdr:clientData/>
  </xdr:twoCellAnchor>
  <xdr:twoCellAnchor editAs="oneCell">
    <xdr:from>
      <xdr:col>0</xdr:col>
      <xdr:colOff>406399</xdr:colOff>
      <xdr:row>37</xdr:row>
      <xdr:rowOff>131336</xdr:rowOff>
    </xdr:from>
    <xdr:to>
      <xdr:col>16</xdr:col>
      <xdr:colOff>148167</xdr:colOff>
      <xdr:row>40</xdr:row>
      <xdr:rowOff>37811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399" y="7582003"/>
          <a:ext cx="12818535" cy="4525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372533</xdr:colOff>
      <xdr:row>40</xdr:row>
      <xdr:rowOff>58411</xdr:rowOff>
    </xdr:from>
    <xdr:to>
      <xdr:col>15</xdr:col>
      <xdr:colOff>2043642</xdr:colOff>
      <xdr:row>42</xdr:row>
      <xdr:rowOff>131789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6" y="7902778"/>
          <a:ext cx="12305243" cy="437444"/>
        </a:xfrm>
        <a:prstGeom prst="rect">
          <a:avLst/>
        </a:prstGeom>
      </xdr:spPr>
    </xdr:pic>
    <xdr:clientData/>
  </xdr:twoCellAnchor>
  <xdr:twoCellAnchor editAs="oneCell">
    <xdr:from>
      <xdr:col>1</xdr:col>
      <xdr:colOff>67733</xdr:colOff>
      <xdr:row>2</xdr:row>
      <xdr:rowOff>101599</xdr:rowOff>
    </xdr:from>
    <xdr:to>
      <xdr:col>2</xdr:col>
      <xdr:colOff>46566</xdr:colOff>
      <xdr:row>4</xdr:row>
      <xdr:rowOff>119945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366" y="639232"/>
          <a:ext cx="622300" cy="39511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</xdr:row>
      <xdr:rowOff>4233</xdr:rowOff>
    </xdr:from>
    <xdr:to>
      <xdr:col>1</xdr:col>
      <xdr:colOff>605366</xdr:colOff>
      <xdr:row>4</xdr:row>
      <xdr:rowOff>5646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799" y="541866"/>
          <a:ext cx="584200" cy="378179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397933</xdr:colOff>
      <xdr:row>40</xdr:row>
      <xdr:rowOff>25400</xdr:rowOff>
    </xdr:from>
    <xdr:to>
      <xdr:col>15</xdr:col>
      <xdr:colOff>2043642</xdr:colOff>
      <xdr:row>42</xdr:row>
      <xdr:rowOff>113909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33" y="7818967"/>
          <a:ext cx="12737042" cy="452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385233</xdr:colOff>
      <xdr:row>1</xdr:row>
      <xdr:rowOff>46568</xdr:rowOff>
    </xdr:from>
    <xdr:to>
      <xdr:col>1</xdr:col>
      <xdr:colOff>596900</xdr:colOff>
      <xdr:row>1</xdr:row>
      <xdr:rowOff>412046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233" y="393701"/>
          <a:ext cx="622300" cy="365478"/>
        </a:xfrm>
        <a:prstGeom prst="rect">
          <a:avLst/>
        </a:prstGeom>
      </xdr:spPr>
    </xdr:pic>
    <xdr:clientData/>
  </xdr:twoCellAnchor>
  <xdr:twoCellAnchor editAs="oneCell">
    <xdr:from>
      <xdr:col>0</xdr:col>
      <xdr:colOff>406399</xdr:colOff>
      <xdr:row>37</xdr:row>
      <xdr:rowOff>131336</xdr:rowOff>
    </xdr:from>
    <xdr:to>
      <xdr:col>16</xdr:col>
      <xdr:colOff>148167</xdr:colOff>
      <xdr:row>40</xdr:row>
      <xdr:rowOff>46277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399" y="7772503"/>
          <a:ext cx="12818535" cy="46104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</xdr:row>
      <xdr:rowOff>4233</xdr:rowOff>
    </xdr:from>
    <xdr:to>
      <xdr:col>1</xdr:col>
      <xdr:colOff>605366</xdr:colOff>
      <xdr:row>4</xdr:row>
      <xdr:rowOff>5646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799" y="541866"/>
          <a:ext cx="584200" cy="378179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397933</xdr:colOff>
      <xdr:row>40</xdr:row>
      <xdr:rowOff>25400</xdr:rowOff>
    </xdr:from>
    <xdr:to>
      <xdr:col>15</xdr:col>
      <xdr:colOff>2043642</xdr:colOff>
      <xdr:row>42</xdr:row>
      <xdr:rowOff>113909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33" y="7818967"/>
          <a:ext cx="12737042" cy="4525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</xdr:row>
      <xdr:rowOff>4233</xdr:rowOff>
    </xdr:from>
    <xdr:to>
      <xdr:col>1</xdr:col>
      <xdr:colOff>605366</xdr:colOff>
      <xdr:row>4</xdr:row>
      <xdr:rowOff>5646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799" y="541866"/>
          <a:ext cx="584200" cy="378179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397933</xdr:colOff>
      <xdr:row>40</xdr:row>
      <xdr:rowOff>25400</xdr:rowOff>
    </xdr:from>
    <xdr:to>
      <xdr:col>15</xdr:col>
      <xdr:colOff>2043642</xdr:colOff>
      <xdr:row>42</xdr:row>
      <xdr:rowOff>113910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33" y="7708900"/>
          <a:ext cx="12737042" cy="45257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</xdr:row>
      <xdr:rowOff>4233</xdr:rowOff>
    </xdr:from>
    <xdr:to>
      <xdr:col>1</xdr:col>
      <xdr:colOff>605366</xdr:colOff>
      <xdr:row>4</xdr:row>
      <xdr:rowOff>5646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799" y="541866"/>
          <a:ext cx="584200" cy="378179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397933</xdr:colOff>
      <xdr:row>40</xdr:row>
      <xdr:rowOff>25400</xdr:rowOff>
    </xdr:from>
    <xdr:to>
      <xdr:col>15</xdr:col>
      <xdr:colOff>2043642</xdr:colOff>
      <xdr:row>42</xdr:row>
      <xdr:rowOff>113910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33" y="7708900"/>
          <a:ext cx="12737042" cy="45257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135467</xdr:rowOff>
    </xdr:from>
    <xdr:to>
      <xdr:col>17</xdr:col>
      <xdr:colOff>440268</xdr:colOff>
      <xdr:row>44</xdr:row>
      <xdr:rowOff>67342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05334"/>
          <a:ext cx="12818535" cy="4779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</xdr:row>
      <xdr:rowOff>258234</xdr:rowOff>
    </xdr:from>
    <xdr:to>
      <xdr:col>1</xdr:col>
      <xdr:colOff>635000</xdr:colOff>
      <xdr:row>1</xdr:row>
      <xdr:rowOff>623712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333" y="605367"/>
          <a:ext cx="622300" cy="3654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135467</xdr:rowOff>
    </xdr:from>
    <xdr:to>
      <xdr:col>17</xdr:col>
      <xdr:colOff>440268</xdr:colOff>
      <xdr:row>44</xdr:row>
      <xdr:rowOff>41942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05334"/>
          <a:ext cx="12818535" cy="4525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</xdr:row>
      <xdr:rowOff>258234</xdr:rowOff>
    </xdr:from>
    <xdr:to>
      <xdr:col>1</xdr:col>
      <xdr:colOff>635000</xdr:colOff>
      <xdr:row>1</xdr:row>
      <xdr:rowOff>623712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333" y="605367"/>
          <a:ext cx="622300" cy="365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385233</xdr:colOff>
      <xdr:row>1</xdr:row>
      <xdr:rowOff>46568</xdr:rowOff>
    </xdr:from>
    <xdr:to>
      <xdr:col>1</xdr:col>
      <xdr:colOff>596900</xdr:colOff>
      <xdr:row>1</xdr:row>
      <xdr:rowOff>412046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233" y="393701"/>
          <a:ext cx="622300" cy="365478"/>
        </a:xfrm>
        <a:prstGeom prst="rect">
          <a:avLst/>
        </a:prstGeom>
      </xdr:spPr>
    </xdr:pic>
    <xdr:clientData/>
  </xdr:twoCellAnchor>
  <xdr:twoCellAnchor editAs="oneCell">
    <xdr:from>
      <xdr:col>0</xdr:col>
      <xdr:colOff>406399</xdr:colOff>
      <xdr:row>37</xdr:row>
      <xdr:rowOff>131336</xdr:rowOff>
    </xdr:from>
    <xdr:to>
      <xdr:col>16</xdr:col>
      <xdr:colOff>148167</xdr:colOff>
      <xdr:row>40</xdr:row>
      <xdr:rowOff>37811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399" y="7582003"/>
          <a:ext cx="12818535" cy="452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</xdr:row>
      <xdr:rowOff>4233</xdr:rowOff>
    </xdr:from>
    <xdr:to>
      <xdr:col>1</xdr:col>
      <xdr:colOff>605366</xdr:colOff>
      <xdr:row>4</xdr:row>
      <xdr:rowOff>5646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799" y="541866"/>
          <a:ext cx="584200" cy="378179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397933</xdr:colOff>
      <xdr:row>40</xdr:row>
      <xdr:rowOff>25400</xdr:rowOff>
    </xdr:from>
    <xdr:to>
      <xdr:col>15</xdr:col>
      <xdr:colOff>2043642</xdr:colOff>
      <xdr:row>42</xdr:row>
      <xdr:rowOff>113909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33" y="7742767"/>
          <a:ext cx="12737042" cy="452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2</xdr:row>
      <xdr:rowOff>4233</xdr:rowOff>
    </xdr:from>
    <xdr:to>
      <xdr:col>1</xdr:col>
      <xdr:colOff>605366</xdr:colOff>
      <xdr:row>4</xdr:row>
      <xdr:rowOff>5646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799" y="541866"/>
          <a:ext cx="584200" cy="378179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397933</xdr:colOff>
      <xdr:row>40</xdr:row>
      <xdr:rowOff>25400</xdr:rowOff>
    </xdr:from>
    <xdr:to>
      <xdr:col>15</xdr:col>
      <xdr:colOff>2043642</xdr:colOff>
      <xdr:row>42</xdr:row>
      <xdr:rowOff>113910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33" y="7708900"/>
          <a:ext cx="12737042" cy="4525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385233</xdr:colOff>
      <xdr:row>1</xdr:row>
      <xdr:rowOff>46568</xdr:rowOff>
    </xdr:from>
    <xdr:to>
      <xdr:col>1</xdr:col>
      <xdr:colOff>596900</xdr:colOff>
      <xdr:row>1</xdr:row>
      <xdr:rowOff>412046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233" y="393701"/>
          <a:ext cx="622300" cy="365478"/>
        </a:xfrm>
        <a:prstGeom prst="rect">
          <a:avLst/>
        </a:prstGeom>
      </xdr:spPr>
    </xdr:pic>
    <xdr:clientData/>
  </xdr:twoCellAnchor>
  <xdr:twoCellAnchor editAs="oneCell">
    <xdr:from>
      <xdr:col>0</xdr:col>
      <xdr:colOff>406399</xdr:colOff>
      <xdr:row>37</xdr:row>
      <xdr:rowOff>131336</xdr:rowOff>
    </xdr:from>
    <xdr:to>
      <xdr:col>16</xdr:col>
      <xdr:colOff>148167</xdr:colOff>
      <xdr:row>40</xdr:row>
      <xdr:rowOff>37811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399" y="7582003"/>
          <a:ext cx="12818535" cy="452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372533</xdr:colOff>
      <xdr:row>40</xdr:row>
      <xdr:rowOff>58411</xdr:rowOff>
    </xdr:from>
    <xdr:to>
      <xdr:col>15</xdr:col>
      <xdr:colOff>2043642</xdr:colOff>
      <xdr:row>42</xdr:row>
      <xdr:rowOff>131789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6" y="7928178"/>
          <a:ext cx="12305243" cy="437444"/>
        </a:xfrm>
        <a:prstGeom prst="rect">
          <a:avLst/>
        </a:prstGeom>
      </xdr:spPr>
    </xdr:pic>
    <xdr:clientData/>
  </xdr:twoCellAnchor>
  <xdr:twoCellAnchor editAs="oneCell">
    <xdr:from>
      <xdr:col>1</xdr:col>
      <xdr:colOff>67733</xdr:colOff>
      <xdr:row>2</xdr:row>
      <xdr:rowOff>101599</xdr:rowOff>
    </xdr:from>
    <xdr:to>
      <xdr:col>2</xdr:col>
      <xdr:colOff>46566</xdr:colOff>
      <xdr:row>4</xdr:row>
      <xdr:rowOff>119945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366" y="639232"/>
          <a:ext cx="622300" cy="3951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372533</xdr:colOff>
      <xdr:row>40</xdr:row>
      <xdr:rowOff>58411</xdr:rowOff>
    </xdr:from>
    <xdr:to>
      <xdr:col>15</xdr:col>
      <xdr:colOff>2043642</xdr:colOff>
      <xdr:row>42</xdr:row>
      <xdr:rowOff>131789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6" y="7877378"/>
          <a:ext cx="12305243" cy="437444"/>
        </a:xfrm>
        <a:prstGeom prst="rect">
          <a:avLst/>
        </a:prstGeom>
      </xdr:spPr>
    </xdr:pic>
    <xdr:clientData/>
  </xdr:twoCellAnchor>
  <xdr:twoCellAnchor editAs="oneCell">
    <xdr:from>
      <xdr:col>1</xdr:col>
      <xdr:colOff>67733</xdr:colOff>
      <xdr:row>2</xdr:row>
      <xdr:rowOff>101599</xdr:rowOff>
    </xdr:from>
    <xdr:to>
      <xdr:col>2</xdr:col>
      <xdr:colOff>46566</xdr:colOff>
      <xdr:row>4</xdr:row>
      <xdr:rowOff>119945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366" y="639232"/>
          <a:ext cx="622300" cy="3951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ESAspreadSheets/6man_automated_spread_sheet/2018_SERSC_Heats/2018%20SERSC%20(01)%20MENEHUN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man"/>
      <sheetName val="9man"/>
      <sheetName val="12man"/>
      <sheetName val="Sheet1"/>
      <sheetName val="Menehune"/>
      <sheetName val="25man"/>
      <sheetName val="33ma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workbookViewId="0">
      <selection activeCell="S8" sqref="S8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6.703125" customWidth="1"/>
    <col min="7" max="7" width="4" customWidth="1"/>
    <col min="8" max="8" width="30.703125" customWidth="1"/>
    <col min="9" max="9" width="4.703125" customWidth="1"/>
    <col min="10" max="10" width="9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24.2929687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0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2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ht="34.700000000000003" customHeight="1" x14ac:dyDescent="0.5">
      <c r="T2" s="5"/>
      <c r="Z2" s="6"/>
    </row>
    <row r="3" spans="1:27" ht="14.7" thickBot="1" x14ac:dyDescent="0.55000000000000004">
      <c r="A3" s="7"/>
      <c r="B3" s="7"/>
      <c r="C3" s="8" t="s">
        <v>4</v>
      </c>
      <c r="D3" s="9" t="s">
        <v>5</v>
      </c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A4" s="7"/>
      <c r="B4" s="15"/>
      <c r="C4" s="16">
        <v>1</v>
      </c>
      <c r="D4" s="17" t="s">
        <v>7</v>
      </c>
      <c r="E4" s="18" t="s">
        <v>8</v>
      </c>
      <c r="F4" s="7"/>
      <c r="J4" s="7"/>
      <c r="N4" s="7"/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A5" s="7"/>
      <c r="B5" s="22" t="s">
        <v>16</v>
      </c>
      <c r="C5" s="23">
        <v>1</v>
      </c>
      <c r="D5" s="24" t="str">
        <f t="shared" ref="D5:D10" si="0" xml:space="preserve"> IF(INDEX(SurferOrigin,C5)="", INDEX(SurferNames,C5),INDEX(SurferNames,C5) &amp; " - " &amp; INDEX(SurferOrigin,C5))&amp;""</f>
        <v>REEF COOTE - PBFL-1</v>
      </c>
      <c r="E5" s="25"/>
      <c r="F5" s="11"/>
      <c r="J5" s="11"/>
      <c r="N5" s="11"/>
      <c r="R5" s="13"/>
      <c r="T5" s="26">
        <v>1</v>
      </c>
      <c r="U5" s="27" t="s">
        <v>17</v>
      </c>
      <c r="V5" s="27" t="s">
        <v>18</v>
      </c>
      <c r="X5" s="5">
        <v>5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A6" s="7"/>
      <c r="B6" s="28" t="s">
        <v>19</v>
      </c>
      <c r="C6" s="23">
        <v>4</v>
      </c>
      <c r="D6" s="24" t="str">
        <f t="shared" si="0"/>
        <v>SUMMER LOVE - NCFL-1</v>
      </c>
      <c r="E6" s="25"/>
      <c r="F6" s="11"/>
      <c r="J6" s="11"/>
      <c r="N6" s="11"/>
      <c r="R6" s="13"/>
      <c r="T6" s="26">
        <v>2</v>
      </c>
      <c r="U6" s="29" t="s">
        <v>20</v>
      </c>
      <c r="V6" s="29" t="s">
        <v>21</v>
      </c>
      <c r="X6" s="5">
        <v>5</v>
      </c>
      <c r="Y6" s="5">
        <v>2</v>
      </c>
      <c r="Z6" s="6" t="str">
        <f t="shared" ref="Z6:Z22" ca="1" si="1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A7" s="7"/>
      <c r="B7" s="30" t="s">
        <v>22</v>
      </c>
      <c r="C7" s="23">
        <v>7</v>
      </c>
      <c r="D7" s="24" t="str">
        <f t="shared" si="0"/>
        <v>VANCE WEYANDT - PBFL-2</v>
      </c>
      <c r="E7" s="25"/>
      <c r="F7" s="11"/>
      <c r="J7" s="11"/>
      <c r="N7" s="11"/>
      <c r="R7" s="13"/>
      <c r="T7" s="26">
        <v>3</v>
      </c>
      <c r="U7" s="29" t="s">
        <v>23</v>
      </c>
      <c r="V7" s="29" t="s">
        <v>24</v>
      </c>
      <c r="X7" s="5">
        <v>5</v>
      </c>
      <c r="Y7" s="5">
        <v>3</v>
      </c>
      <c r="Z7" s="6" t="str">
        <f t="shared" ca="1" si="1"/>
        <v/>
      </c>
      <c r="AA7" s="5">
        <v>3</v>
      </c>
    </row>
    <row r="8" spans="1:27" ht="14.7" thickBot="1" x14ac:dyDescent="0.55000000000000004">
      <c r="A8" s="7"/>
      <c r="B8" s="31" t="s">
        <v>25</v>
      </c>
      <c r="C8" s="23">
        <v>10</v>
      </c>
      <c r="D8" s="24" t="str">
        <f t="shared" si="0"/>
        <v>JORDEN VENN - NFL-3</v>
      </c>
      <c r="E8" s="25"/>
      <c r="F8" s="11"/>
      <c r="J8" s="11"/>
      <c r="N8" s="11"/>
      <c r="R8" s="13"/>
      <c r="T8" s="26">
        <v>4</v>
      </c>
      <c r="U8" s="32" t="s">
        <v>26</v>
      </c>
      <c r="V8" s="32" t="s">
        <v>27</v>
      </c>
      <c r="X8" s="5">
        <v>5</v>
      </c>
      <c r="Y8" s="5">
        <v>4</v>
      </c>
      <c r="Z8" s="6" t="str">
        <f t="shared" ca="1" si="1"/>
        <v/>
      </c>
      <c r="AA8" s="5">
        <v>4</v>
      </c>
    </row>
    <row r="9" spans="1:27" ht="14.7" thickBot="1" x14ac:dyDescent="0.55000000000000004">
      <c r="B9" s="33" t="s">
        <v>28</v>
      </c>
      <c r="C9" s="23">
        <v>13</v>
      </c>
      <c r="D9" s="24" t="str">
        <f t="shared" si="0"/>
        <v>ETHAN HARBINSON - NCFL-4</v>
      </c>
      <c r="E9" s="25"/>
      <c r="T9" s="26">
        <v>5</v>
      </c>
      <c r="U9" s="29" t="s">
        <v>29</v>
      </c>
      <c r="V9" s="29" t="s">
        <v>30</v>
      </c>
      <c r="X9" s="5">
        <v>5</v>
      </c>
      <c r="Y9" s="5">
        <v>5</v>
      </c>
      <c r="Z9" s="6" t="str">
        <f t="shared" ca="1" si="1"/>
        <v/>
      </c>
      <c r="AA9" s="5">
        <v>5</v>
      </c>
    </row>
    <row r="10" spans="1:27" ht="14.7" thickBot="1" x14ac:dyDescent="0.55000000000000004">
      <c r="B10" s="34" t="s">
        <v>31</v>
      </c>
      <c r="C10" s="35">
        <v>16</v>
      </c>
      <c r="D10" s="36" t="str">
        <f t="shared" si="0"/>
        <v>BENJI LANG - NFL-4</v>
      </c>
      <c r="E10" s="37"/>
      <c r="T10" s="26">
        <v>6</v>
      </c>
      <c r="U10" s="27" t="s">
        <v>32</v>
      </c>
      <c r="V10" s="27" t="s">
        <v>33</v>
      </c>
      <c r="X10" s="5">
        <v>5</v>
      </c>
      <c r="Y10" s="5">
        <v>6</v>
      </c>
      <c r="Z10" s="6" t="str">
        <f t="shared" ca="1" si="1"/>
        <v/>
      </c>
      <c r="AA10" s="5">
        <v>6</v>
      </c>
    </row>
    <row r="11" spans="1:27" ht="14.7" thickBot="1" x14ac:dyDescent="0.55000000000000004">
      <c r="C11" s="59"/>
      <c r="D11" s="59"/>
      <c r="E11" s="59"/>
      <c r="I11" s="18"/>
      <c r="T11" s="26">
        <v>7</v>
      </c>
      <c r="U11" s="29" t="s">
        <v>34</v>
      </c>
      <c r="V11" s="29" t="s">
        <v>35</v>
      </c>
      <c r="X11" s="5">
        <v>4</v>
      </c>
      <c r="Y11" s="5">
        <v>4</v>
      </c>
      <c r="Z11" s="6" t="str">
        <f t="shared" ca="1" si="1"/>
        <v/>
      </c>
      <c r="AA11" s="5">
        <v>7</v>
      </c>
    </row>
    <row r="12" spans="1:27" ht="14.7" thickBot="1" x14ac:dyDescent="0.55000000000000004">
      <c r="E12" s="18"/>
      <c r="I12" s="18"/>
      <c r="T12" s="26">
        <v>8</v>
      </c>
      <c r="U12" s="27" t="s">
        <v>36</v>
      </c>
      <c r="V12" s="27" t="s">
        <v>37</v>
      </c>
      <c r="X12" s="5">
        <v>4</v>
      </c>
      <c r="Y12" s="5">
        <v>5</v>
      </c>
      <c r="Z12" s="6" t="str">
        <f t="shared" ca="1" si="1"/>
        <v/>
      </c>
      <c r="AA12" s="5">
        <v>8</v>
      </c>
    </row>
    <row r="13" spans="1:27" ht="14.7" thickBot="1" x14ac:dyDescent="0.55000000000000004">
      <c r="C13" s="38" t="s">
        <v>38</v>
      </c>
      <c r="F13" s="7"/>
      <c r="G13" s="8" t="s">
        <v>39</v>
      </c>
      <c r="H13" s="9" t="s">
        <v>40</v>
      </c>
      <c r="I13" s="39"/>
      <c r="J13" s="7"/>
      <c r="K13" s="8" t="s">
        <v>41</v>
      </c>
      <c r="L13" s="9" t="s">
        <v>42</v>
      </c>
      <c r="M13" s="39"/>
      <c r="T13" s="26">
        <v>9</v>
      </c>
      <c r="U13" s="27" t="s">
        <v>43</v>
      </c>
      <c r="V13" s="27" t="s">
        <v>44</v>
      </c>
      <c r="X13" s="5">
        <v>4</v>
      </c>
      <c r="Y13" s="5">
        <v>6</v>
      </c>
      <c r="Z13" s="6" t="str">
        <f t="shared" ca="1" si="1"/>
        <v/>
      </c>
      <c r="AA13" s="5">
        <v>9</v>
      </c>
    </row>
    <row r="14" spans="1:27" ht="14.7" thickBot="1" x14ac:dyDescent="0.55000000000000004">
      <c r="C14" s="16">
        <v>2</v>
      </c>
      <c r="D14" s="17" t="s">
        <v>45</v>
      </c>
      <c r="E14" s="18" t="s">
        <v>8</v>
      </c>
      <c r="G14" s="40">
        <v>4</v>
      </c>
      <c r="H14" s="17" t="s">
        <v>46</v>
      </c>
      <c r="I14" s="18" t="s">
        <v>8</v>
      </c>
      <c r="J14" s="5"/>
      <c r="K14" s="41">
        <v>5</v>
      </c>
      <c r="L14" s="7"/>
      <c r="M14" s="18" t="s">
        <v>8</v>
      </c>
      <c r="T14" s="26">
        <v>10</v>
      </c>
      <c r="U14" s="42" t="s">
        <v>47</v>
      </c>
      <c r="V14" s="42" t="s">
        <v>48</v>
      </c>
      <c r="X14" s="5">
        <v>1</v>
      </c>
      <c r="Y14" s="5">
        <v>4</v>
      </c>
      <c r="Z14" s="6" t="str">
        <f t="shared" ca="1" si="1"/>
        <v/>
      </c>
      <c r="AA14" s="5">
        <v>10</v>
      </c>
    </row>
    <row r="15" spans="1:27" ht="14.7" thickBot="1" x14ac:dyDescent="0.55000000000000004">
      <c r="B15" s="22" t="s">
        <v>16</v>
      </c>
      <c r="C15" s="23">
        <v>2</v>
      </c>
      <c r="D15" s="24" t="str">
        <f t="shared" ref="D15:D20" si="2" xml:space="preserve"> IF(INDEX(SurferOrigin,C15)="", INDEX(SurferNames,C15),INDEX(SurferNames,C15) &amp; " - " &amp; INDEX(SurferOrigin,C15))&amp;""</f>
        <v>LOGAN RADD - CFL-1</v>
      </c>
      <c r="E15" s="25"/>
      <c r="G15" s="23">
        <v>1.2</v>
      </c>
      <c r="H15" s="24" t="str">
        <f t="shared" ref="H15:H20" ca="1" si="3">IFERROR(INDEX(INDIRECT("heat"&amp;LEFT(G15,LEN(G15)-FIND(".",G15))),MATCH(VALUE(RIGHT(G15,LEN(G15)-FIND(".",G15))),OFFSET(INDIRECT("heat"&amp;LEFT(G15,LEN(G15)-FIND(".",G15))),0,1),0)),"")</f>
        <v/>
      </c>
      <c r="I15" s="25"/>
      <c r="J15" s="5"/>
      <c r="K15" s="23">
        <v>1.1000000000000001</v>
      </c>
      <c r="L15" s="24" t="str">
        <f t="shared" ref="L15:L20" ca="1" si="4">IFERROR(INDEX(INDIRECT("heat"&amp;LEFT(K15,LEN(K15)-FIND(".",K15))),MATCH(VALUE(RIGHT(K15,LEN(K15)-FIND(".",K15))),OFFSET(INDIRECT("heat"&amp;LEFT(K15,LEN(K15)-FIND(".",K15))),0,1),0)),"")</f>
        <v/>
      </c>
      <c r="M15" s="25"/>
      <c r="T15" s="26">
        <v>11</v>
      </c>
      <c r="U15" s="29" t="s">
        <v>49</v>
      </c>
      <c r="V15" s="29" t="s">
        <v>50</v>
      </c>
      <c r="X15" s="5">
        <v>2</v>
      </c>
      <c r="Y15" s="5">
        <v>4</v>
      </c>
      <c r="Z15" s="6" t="str">
        <f t="shared" ca="1" si="1"/>
        <v/>
      </c>
      <c r="AA15" s="5">
        <v>10</v>
      </c>
    </row>
    <row r="16" spans="1:27" ht="14.7" thickBot="1" x14ac:dyDescent="0.55000000000000004">
      <c r="B16" s="28" t="s">
        <v>19</v>
      </c>
      <c r="C16" s="23">
        <v>5</v>
      </c>
      <c r="D16" s="24" t="str">
        <f t="shared" si="2"/>
        <v>KYAN O'ROUKE - SAFL-1</v>
      </c>
      <c r="E16" s="25"/>
      <c r="G16" s="23">
        <v>1.3</v>
      </c>
      <c r="H16" s="24" t="str">
        <f t="shared" ca="1" si="3"/>
        <v/>
      </c>
      <c r="I16" s="25"/>
      <c r="J16" s="5"/>
      <c r="K16" s="23">
        <v>2.1</v>
      </c>
      <c r="L16" s="24" t="str">
        <f t="shared" ca="1" si="4"/>
        <v/>
      </c>
      <c r="M16" s="25"/>
      <c r="T16" s="26">
        <v>12</v>
      </c>
      <c r="U16" s="29" t="s">
        <v>51</v>
      </c>
      <c r="V16" s="29" t="s">
        <v>52</v>
      </c>
      <c r="X16" s="5">
        <v>3</v>
      </c>
      <c r="Y16" s="5">
        <v>4</v>
      </c>
      <c r="Z16" s="6" t="str">
        <f t="shared" ca="1" si="1"/>
        <v/>
      </c>
      <c r="AA16" s="5">
        <v>10</v>
      </c>
    </row>
    <row r="17" spans="2:27" ht="14.7" thickBot="1" x14ac:dyDescent="0.55000000000000004">
      <c r="B17" s="30" t="s">
        <v>22</v>
      </c>
      <c r="C17" s="23">
        <v>8</v>
      </c>
      <c r="D17" s="24" t="str">
        <f t="shared" si="2"/>
        <v>BRAEDEN KOPEC - NCFL-2</v>
      </c>
      <c r="E17" s="25"/>
      <c r="G17" s="23">
        <v>2.2000000000000002</v>
      </c>
      <c r="H17" s="24" t="str">
        <f t="shared" ca="1" si="3"/>
        <v/>
      </c>
      <c r="I17" s="25"/>
      <c r="J17" s="5"/>
      <c r="K17" s="23">
        <v>3.1</v>
      </c>
      <c r="L17" s="24" t="str">
        <f t="shared" ca="1" si="4"/>
        <v/>
      </c>
      <c r="M17" s="25"/>
      <c r="T17" s="26">
        <v>13</v>
      </c>
      <c r="U17" s="29" t="s">
        <v>53</v>
      </c>
      <c r="V17" s="29" t="s">
        <v>54</v>
      </c>
      <c r="X17" s="5">
        <v>1</v>
      </c>
      <c r="Y17" s="5">
        <v>5</v>
      </c>
      <c r="Z17" s="6" t="str">
        <f t="shared" ca="1" si="1"/>
        <v/>
      </c>
      <c r="AA17" s="5">
        <v>13</v>
      </c>
    </row>
    <row r="18" spans="2:27" ht="14.7" thickBot="1" x14ac:dyDescent="0.55000000000000004">
      <c r="B18" s="31" t="s">
        <v>25</v>
      </c>
      <c r="C18" s="23">
        <v>11</v>
      </c>
      <c r="D18" s="24" t="str">
        <f t="shared" si="2"/>
        <v>ALEX ALTMAN - SAFL-3</v>
      </c>
      <c r="E18" s="25"/>
      <c r="G18" s="23">
        <v>2.2999999999999998</v>
      </c>
      <c r="H18" s="24" t="str">
        <f t="shared" ca="1" si="3"/>
        <v/>
      </c>
      <c r="I18" s="25"/>
      <c r="J18" s="5"/>
      <c r="K18" s="23">
        <v>4.0999999999999996</v>
      </c>
      <c r="L18" s="24" t="str">
        <f t="shared" ca="1" si="4"/>
        <v/>
      </c>
      <c r="M18" s="25"/>
      <c r="T18" s="26">
        <v>14</v>
      </c>
      <c r="U18" s="29" t="s">
        <v>55</v>
      </c>
      <c r="V18" s="29" t="s">
        <v>56</v>
      </c>
      <c r="X18" s="5">
        <v>2</v>
      </c>
      <c r="Y18" s="5">
        <v>5</v>
      </c>
      <c r="Z18" s="6" t="str">
        <f t="shared" ca="1" si="1"/>
        <v/>
      </c>
      <c r="AA18" s="5">
        <v>13</v>
      </c>
    </row>
    <row r="19" spans="2:27" ht="14.7" thickBot="1" x14ac:dyDescent="0.55000000000000004">
      <c r="B19" s="33" t="s">
        <v>28</v>
      </c>
      <c r="C19" s="23">
        <v>14</v>
      </c>
      <c r="D19" s="24" t="str">
        <f t="shared" si="2"/>
        <v>SIMON DURHAM - NFL-5</v>
      </c>
      <c r="E19" s="25"/>
      <c r="G19" s="23">
        <v>3.2</v>
      </c>
      <c r="H19" s="24" t="str">
        <f t="shared" ca="1" si="3"/>
        <v/>
      </c>
      <c r="I19" s="25"/>
      <c r="J19" s="5"/>
      <c r="K19" s="23">
        <v>4.2</v>
      </c>
      <c r="L19" s="24" t="str">
        <f t="shared" ca="1" si="4"/>
        <v/>
      </c>
      <c r="M19" s="25"/>
      <c r="T19" s="26">
        <v>15</v>
      </c>
      <c r="U19" s="29" t="s">
        <v>57</v>
      </c>
      <c r="V19" s="29" t="s">
        <v>58</v>
      </c>
      <c r="X19" s="5">
        <v>3</v>
      </c>
      <c r="Y19" s="5">
        <v>5</v>
      </c>
      <c r="Z19" s="6" t="str">
        <f t="shared" ca="1" si="1"/>
        <v/>
      </c>
      <c r="AA19" s="5">
        <v>13</v>
      </c>
    </row>
    <row r="20" spans="2:27" ht="14.7" thickBot="1" x14ac:dyDescent="0.55000000000000004">
      <c r="B20" s="34" t="s">
        <v>31</v>
      </c>
      <c r="C20" s="35">
        <v>17</v>
      </c>
      <c r="D20" s="36" t="str">
        <f t="shared" si="2"/>
        <v>ABBIE YATES - CFL-5</v>
      </c>
      <c r="E20" s="37"/>
      <c r="G20" s="35">
        <v>3.3</v>
      </c>
      <c r="H20" s="36" t="str">
        <f t="shared" ca="1" si="3"/>
        <v/>
      </c>
      <c r="I20" s="37"/>
      <c r="J20" s="5"/>
      <c r="K20" s="35">
        <v>4.3</v>
      </c>
      <c r="L20" s="36" t="str">
        <f t="shared" ca="1" si="4"/>
        <v/>
      </c>
      <c r="M20" s="37"/>
      <c r="T20" s="26">
        <v>16</v>
      </c>
      <c r="U20" s="29" t="s">
        <v>59</v>
      </c>
      <c r="V20" s="29" t="s">
        <v>60</v>
      </c>
      <c r="X20" s="5">
        <v>1</v>
      </c>
      <c r="Y20" s="5">
        <v>6</v>
      </c>
      <c r="Z20" s="6" t="str">
        <f t="shared" ca="1" si="1"/>
        <v/>
      </c>
      <c r="AA20" s="5">
        <v>16</v>
      </c>
    </row>
    <row r="21" spans="2:27" ht="14.7" thickBot="1" x14ac:dyDescent="0.55000000000000004">
      <c r="C21" s="59"/>
      <c r="D21" s="59"/>
      <c r="E21" s="59"/>
      <c r="G21" s="59"/>
      <c r="H21" s="59"/>
      <c r="I21" s="59"/>
      <c r="J21" s="5"/>
      <c r="K21" s="59"/>
      <c r="L21" s="59"/>
      <c r="M21" s="59"/>
      <c r="T21" s="26">
        <v>17</v>
      </c>
      <c r="U21" s="29" t="s">
        <v>61</v>
      </c>
      <c r="V21" s="29" t="s">
        <v>62</v>
      </c>
      <c r="X21" s="5">
        <v>2</v>
      </c>
      <c r="Y21" s="5">
        <v>6</v>
      </c>
      <c r="Z21" s="6" t="str">
        <f t="shared" ca="1" si="1"/>
        <v/>
      </c>
      <c r="AA21" s="5">
        <v>16</v>
      </c>
    </row>
    <row r="22" spans="2:27" ht="14.7" thickBot="1" x14ac:dyDescent="0.55000000000000004">
      <c r="E22" s="18"/>
      <c r="T22" s="26">
        <v>18</v>
      </c>
      <c r="U22" s="29" t="s">
        <v>63</v>
      </c>
      <c r="V22" s="29" t="s">
        <v>64</v>
      </c>
      <c r="X22" s="5">
        <v>3</v>
      </c>
      <c r="Y22" s="5">
        <v>6</v>
      </c>
      <c r="Z22" s="6" t="str">
        <f t="shared" ca="1" si="1"/>
        <v/>
      </c>
      <c r="AA22" s="5">
        <v>16</v>
      </c>
    </row>
    <row r="23" spans="2:27" x14ac:dyDescent="0.5">
      <c r="C23" s="38" t="s">
        <v>65</v>
      </c>
      <c r="T23" s="6"/>
      <c r="U23" s="6"/>
      <c r="V23" s="6"/>
      <c r="Z23" s="6"/>
    </row>
    <row r="24" spans="2:27" x14ac:dyDescent="0.5">
      <c r="C24" s="16">
        <v>3</v>
      </c>
      <c r="D24" s="17" t="s">
        <v>66</v>
      </c>
      <c r="E24" s="18" t="s">
        <v>8</v>
      </c>
      <c r="T24" s="58" t="s">
        <v>67</v>
      </c>
      <c r="U24" s="58"/>
      <c r="V24" s="58"/>
      <c r="Z24" s="6"/>
    </row>
    <row r="25" spans="2:27" x14ac:dyDescent="0.5">
      <c r="B25" s="22" t="s">
        <v>16</v>
      </c>
      <c r="C25" s="23">
        <v>3</v>
      </c>
      <c r="D25" s="24" t="str">
        <f t="shared" ref="D25:D30" si="5" xml:space="preserve"> IF(INDEX(SurferOrigin,C25)="", INDEX(SurferNames,C25),INDEX(SurferNames,C25) &amp; " - " &amp; INDEX(SurferOrigin,C25))&amp;""</f>
        <v>GUNNER SNEAD - NFL-1</v>
      </c>
      <c r="E25" s="25"/>
      <c r="T25" s="43" t="s">
        <v>68</v>
      </c>
      <c r="U25" s="43" t="s">
        <v>69</v>
      </c>
      <c r="V25" s="43"/>
      <c r="Z25" s="6"/>
    </row>
    <row r="26" spans="2:27" x14ac:dyDescent="0.5">
      <c r="B26" s="28" t="s">
        <v>19</v>
      </c>
      <c r="C26" s="23">
        <v>6</v>
      </c>
      <c r="D26" s="24" t="str">
        <f t="shared" si="5"/>
        <v>JACKSON BLOESS - GA-1</v>
      </c>
      <c r="E26" s="25"/>
      <c r="T26" s="43"/>
      <c r="U26" s="43"/>
      <c r="V26" s="43"/>
      <c r="Z26" s="6"/>
    </row>
    <row r="27" spans="2:27" x14ac:dyDescent="0.5">
      <c r="B27" s="30" t="s">
        <v>22</v>
      </c>
      <c r="C27" s="23">
        <v>9</v>
      </c>
      <c r="D27" s="24" t="str">
        <f t="shared" si="5"/>
        <v>CAMPBELL HOGAN  - PBFL-3</v>
      </c>
      <c r="E27" s="25"/>
      <c r="T27" s="43"/>
      <c r="U27" s="43"/>
      <c r="V27" s="43"/>
      <c r="Z27" s="6"/>
    </row>
    <row r="28" spans="2:27" x14ac:dyDescent="0.5">
      <c r="B28" s="31" t="s">
        <v>25</v>
      </c>
      <c r="C28" s="23">
        <v>12</v>
      </c>
      <c r="D28" s="24" t="str">
        <f t="shared" si="5"/>
        <v>KEPA MENDIA - PBFL-4</v>
      </c>
      <c r="E28" s="25"/>
      <c r="T28" s="43"/>
      <c r="U28" s="43"/>
      <c r="V28" s="43"/>
      <c r="Z28" s="6"/>
    </row>
    <row r="29" spans="2:27" x14ac:dyDescent="0.5">
      <c r="B29" s="33" t="s">
        <v>28</v>
      </c>
      <c r="C29" s="23">
        <v>15</v>
      </c>
      <c r="D29" s="24" t="str">
        <f t="shared" si="5"/>
        <v>PHOENIX DONGHI - PBFL-12</v>
      </c>
      <c r="E29" s="25"/>
      <c r="T29" s="44"/>
      <c r="U29" s="44"/>
      <c r="V29" s="44"/>
      <c r="Z29" s="6"/>
    </row>
    <row r="30" spans="2:27" x14ac:dyDescent="0.5">
      <c r="B30" s="34" t="s">
        <v>31</v>
      </c>
      <c r="C30" s="35">
        <v>18</v>
      </c>
      <c r="D30" s="36" t="str">
        <f t="shared" si="5"/>
        <v>DAYA MCCART - CFL</v>
      </c>
      <c r="E30" s="37"/>
      <c r="T30" s="44"/>
      <c r="U30" s="44"/>
      <c r="V30" s="44"/>
      <c r="Z30" s="6"/>
    </row>
    <row r="31" spans="2:27" x14ac:dyDescent="0.5">
      <c r="C31" s="59"/>
      <c r="D31" s="59"/>
      <c r="E31" s="59"/>
      <c r="T31" s="44"/>
      <c r="U31" s="44"/>
      <c r="V31" s="44"/>
      <c r="Z31" s="6"/>
    </row>
    <row r="32" spans="2:27" x14ac:dyDescent="0.5">
      <c r="T32" s="44"/>
      <c r="U32" s="44"/>
      <c r="V32" s="44"/>
      <c r="Z32" s="6"/>
    </row>
    <row r="33" spans="2:26" x14ac:dyDescent="0.5">
      <c r="T33" s="44"/>
      <c r="U33" s="44"/>
      <c r="V33" s="44"/>
      <c r="Z33" s="6"/>
    </row>
    <row r="34" spans="2:26" x14ac:dyDescent="0.5">
      <c r="T34" s="44"/>
      <c r="U34" s="44"/>
      <c r="V34" s="44"/>
      <c r="Z34" s="6"/>
    </row>
    <row r="35" spans="2:26" x14ac:dyDescent="0.5">
      <c r="T35" s="44"/>
      <c r="U35" s="44"/>
      <c r="V35" s="44"/>
      <c r="Z35" s="6"/>
    </row>
    <row r="36" spans="2:26" x14ac:dyDescent="0.5">
      <c r="T36" s="44"/>
      <c r="U36" s="44"/>
      <c r="V36" s="44"/>
      <c r="Z36" s="6"/>
    </row>
    <row r="37" spans="2:26" x14ac:dyDescent="0.5">
      <c r="T37" s="44"/>
      <c r="U37" s="44"/>
      <c r="V37" s="44"/>
      <c r="Z37" s="6"/>
    </row>
    <row r="38" spans="2:26" x14ac:dyDescent="0.5">
      <c r="T38" s="44"/>
      <c r="U38" s="44"/>
      <c r="V38" s="44"/>
      <c r="Z38" s="6"/>
    </row>
    <row r="39" spans="2:26" x14ac:dyDescent="0.5">
      <c r="T39" s="44"/>
      <c r="U39" s="44"/>
      <c r="V39" s="44"/>
      <c r="Z39" s="6"/>
    </row>
    <row r="40" spans="2:26" x14ac:dyDescent="0.5">
      <c r="T40" s="44"/>
      <c r="U40" s="44"/>
      <c r="V40" s="44"/>
      <c r="Z40" s="6"/>
    </row>
    <row r="41" spans="2:26" x14ac:dyDescent="0.5">
      <c r="T41" s="44"/>
      <c r="U41" s="44"/>
      <c r="V41" s="44"/>
      <c r="Z41" s="6"/>
    </row>
    <row r="42" spans="2:26" x14ac:dyDescent="0.5">
      <c r="T42" s="44"/>
      <c r="U42" s="44"/>
      <c r="V42" s="44"/>
      <c r="Z42" s="6"/>
    </row>
    <row r="43" spans="2:26" x14ac:dyDescent="0.5">
      <c r="T43" s="44"/>
      <c r="U43" s="44"/>
      <c r="V43" s="44"/>
      <c r="Z43" s="6"/>
    </row>
    <row r="44" spans="2:26" x14ac:dyDescent="0.5">
      <c r="B44" t="s">
        <v>70</v>
      </c>
      <c r="T44" s="44"/>
      <c r="U44" s="44"/>
      <c r="V44" s="44"/>
      <c r="Z44" s="6"/>
    </row>
    <row r="45" spans="2:26" x14ac:dyDescent="0.5">
      <c r="B45" t="s">
        <v>71</v>
      </c>
      <c r="T45" s="44"/>
      <c r="U45" s="44"/>
      <c r="V45" s="44"/>
      <c r="Z45" s="6"/>
    </row>
    <row r="46" spans="2:26" x14ac:dyDescent="0.5">
      <c r="T46" s="44"/>
      <c r="U46" s="44"/>
      <c r="V46" s="44"/>
      <c r="Z46" s="6"/>
    </row>
    <row r="47" spans="2:26" x14ac:dyDescent="0.5">
      <c r="T47" s="44"/>
      <c r="U47" s="44"/>
      <c r="V47" s="44"/>
      <c r="Z47" s="6"/>
    </row>
    <row r="48" spans="2:26" x14ac:dyDescent="0.5">
      <c r="T48" s="44"/>
      <c r="U48" s="44"/>
      <c r="V48" s="44"/>
      <c r="Z48" s="6"/>
    </row>
    <row r="49" spans="20:26" x14ac:dyDescent="0.5">
      <c r="T49" s="44"/>
      <c r="U49" s="44"/>
      <c r="V49" s="44"/>
      <c r="Z49" s="6"/>
    </row>
    <row r="50" spans="20:26" x14ac:dyDescent="0.5">
      <c r="T50" s="44"/>
      <c r="U50" s="44"/>
      <c r="V50" s="44"/>
      <c r="Z50" s="6"/>
    </row>
    <row r="51" spans="20:26" x14ac:dyDescent="0.5">
      <c r="T51" s="44"/>
      <c r="U51" s="44"/>
      <c r="V51" s="44"/>
      <c r="Z51" s="6"/>
    </row>
    <row r="52" spans="20:26" x14ac:dyDescent="0.5">
      <c r="T52" s="44"/>
      <c r="U52" s="44"/>
      <c r="V52" s="44"/>
      <c r="Z52" s="6"/>
    </row>
    <row r="53" spans="20:26" x14ac:dyDescent="0.5">
      <c r="T53" s="44"/>
      <c r="U53" s="44"/>
      <c r="V53" s="44"/>
      <c r="Z53" s="6"/>
    </row>
    <row r="54" spans="20:26" x14ac:dyDescent="0.5">
      <c r="T54" s="44"/>
      <c r="U54" s="44"/>
      <c r="V54" s="44"/>
      <c r="Z54" s="6"/>
    </row>
    <row r="55" spans="20:26" x14ac:dyDescent="0.5">
      <c r="U55"/>
      <c r="V55"/>
      <c r="Z55" s="6"/>
    </row>
    <row r="56" spans="20:26" x14ac:dyDescent="0.5">
      <c r="U56"/>
      <c r="V56"/>
      <c r="Z56" s="6"/>
    </row>
    <row r="57" spans="20:26" x14ac:dyDescent="0.5">
      <c r="U57"/>
      <c r="V57"/>
      <c r="Z57" s="6"/>
    </row>
    <row r="58" spans="20:26" x14ac:dyDescent="0.5">
      <c r="U58"/>
      <c r="V58"/>
      <c r="Z58" s="6"/>
    </row>
    <row r="59" spans="20:26" x14ac:dyDescent="0.5">
      <c r="U59"/>
      <c r="V59"/>
      <c r="Z59" s="6"/>
    </row>
    <row r="60" spans="20:26" x14ac:dyDescent="0.5">
      <c r="U60"/>
      <c r="V60"/>
    </row>
  </sheetData>
  <sheetProtection password="B6AC" sheet="1" scenarios="1" formatCells="0"/>
  <mergeCells count="9">
    <mergeCell ref="T24:V24"/>
    <mergeCell ref="C31:E31"/>
    <mergeCell ref="B1:D1"/>
    <mergeCell ref="H1:I1"/>
    <mergeCell ref="L1:P1"/>
    <mergeCell ref="C11:E11"/>
    <mergeCell ref="C21:E21"/>
    <mergeCell ref="G21:I21"/>
    <mergeCell ref="K21:M21"/>
  </mergeCells>
  <pageMargins left="0.25" right="0.25" top="0.75" bottom="0.75" header="0.3" footer="0.3"/>
  <pageSetup scale="70" orientation="landscape" horizontalDpi="4294967293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B4" workbookViewId="0">
      <selection activeCell="W18" sqref="W18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2.5859375" customWidth="1"/>
    <col min="8" max="8" width="24.29296875" customWidth="1"/>
    <col min="9" max="9" width="7.41015625" customWidth="1"/>
    <col min="10" max="10" width="7.878906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5.5859375" style="5" customWidth="1"/>
    <col min="25" max="25" width="8.87890625" style="5" customWidth="1"/>
    <col min="26" max="26" width="37.2929687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0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213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R5" s="13"/>
      <c r="T5" s="47">
        <v>1</v>
      </c>
      <c r="U5" s="51" t="s">
        <v>214</v>
      </c>
      <c r="V5" s="27" t="s">
        <v>18</v>
      </c>
      <c r="X5" s="5">
        <v>3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R6" s="13"/>
      <c r="T6" s="47">
        <v>2</v>
      </c>
      <c r="U6" s="52" t="s">
        <v>215</v>
      </c>
      <c r="V6" s="29" t="s">
        <v>27</v>
      </c>
      <c r="X6" s="5">
        <v>3</v>
      </c>
      <c r="Y6" s="5">
        <v>2</v>
      </c>
      <c r="Z6" s="6" t="str">
        <f t="shared" ref="Z6:Z16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R7" s="13"/>
      <c r="T7" s="47">
        <v>3</v>
      </c>
      <c r="U7" s="52" t="s">
        <v>216</v>
      </c>
      <c r="V7" s="29" t="s">
        <v>21</v>
      </c>
      <c r="X7" s="5">
        <v>3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R8" s="13"/>
      <c r="T8" s="47">
        <v>4</v>
      </c>
      <c r="U8" s="52" t="s">
        <v>217</v>
      </c>
      <c r="V8" s="32" t="s">
        <v>60</v>
      </c>
      <c r="X8" s="5">
        <v>3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52" t="s">
        <v>218</v>
      </c>
      <c r="V9" s="29" t="s">
        <v>101</v>
      </c>
      <c r="X9" s="5">
        <v>3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B10" s="7"/>
      <c r="C10" s="48" t="s">
        <v>219</v>
      </c>
      <c r="D10" s="9" t="s">
        <v>5</v>
      </c>
      <c r="E10" s="39"/>
      <c r="M10" s="18"/>
      <c r="T10" s="47">
        <v>6</v>
      </c>
      <c r="U10" s="51" t="s">
        <v>220</v>
      </c>
      <c r="V10" s="27" t="s">
        <v>35</v>
      </c>
      <c r="X10" s="5">
        <v>3</v>
      </c>
      <c r="Y10" s="5">
        <v>6</v>
      </c>
      <c r="Z10" s="6" t="str">
        <f t="shared" ca="1" si="0"/>
        <v/>
      </c>
      <c r="AA10" s="5">
        <v>6</v>
      </c>
    </row>
    <row r="11" spans="1:27" ht="14.7" thickBot="1" x14ac:dyDescent="0.55000000000000004">
      <c r="B11" s="15"/>
      <c r="C11" s="57">
        <v>1</v>
      </c>
      <c r="D11" s="17" t="s">
        <v>103</v>
      </c>
      <c r="E11" s="18" t="s">
        <v>8</v>
      </c>
      <c r="T11" s="47">
        <v>7</v>
      </c>
      <c r="U11" s="52" t="s">
        <v>221</v>
      </c>
      <c r="V11" s="29" t="s">
        <v>222</v>
      </c>
      <c r="X11" s="5">
        <v>1</v>
      </c>
      <c r="Y11" s="5">
        <v>4</v>
      </c>
      <c r="Z11" s="6" t="str">
        <f t="shared" ca="1" si="0"/>
        <v/>
      </c>
      <c r="AA11" s="5">
        <v>7</v>
      </c>
    </row>
    <row r="12" spans="1:27" ht="14.7" thickBot="1" x14ac:dyDescent="0.55000000000000004">
      <c r="B12" s="22" t="s">
        <v>16</v>
      </c>
      <c r="C12" s="23">
        <v>1</v>
      </c>
      <c r="D12" s="24" t="str">
        <f t="shared" ref="D12:D17" si="1" xml:space="preserve"> IF(INDEX(SurferOrigin,C12)="", INDEX(SurferNames,C12),INDEX(SurferNames,C12) &amp; " - " &amp; INDEX(SurferOrigin,C12))&amp;""</f>
        <v>KAYLIN WEINRICH - PBFL-1</v>
      </c>
      <c r="E12" s="25"/>
      <c r="T12" s="47">
        <v>8</v>
      </c>
      <c r="U12" s="51" t="s">
        <v>223</v>
      </c>
      <c r="V12" s="27" t="s">
        <v>37</v>
      </c>
      <c r="X12" s="5">
        <v>2</v>
      </c>
      <c r="Y12" s="5">
        <v>4</v>
      </c>
      <c r="Z12" s="6" t="str">
        <f t="shared" ca="1" si="0"/>
        <v/>
      </c>
      <c r="AA12" s="5">
        <v>7</v>
      </c>
    </row>
    <row r="13" spans="1:27" ht="14.7" thickBot="1" x14ac:dyDescent="0.55000000000000004">
      <c r="B13" s="28" t="s">
        <v>19</v>
      </c>
      <c r="C13" s="23">
        <v>3</v>
      </c>
      <c r="D13" s="24" t="str">
        <f t="shared" si="1"/>
        <v>SOPHIA KALANTZIS - CFL-1</v>
      </c>
      <c r="E13" s="25"/>
      <c r="T13" s="47">
        <v>9</v>
      </c>
      <c r="U13" s="51" t="s">
        <v>224</v>
      </c>
      <c r="V13" s="27" t="s">
        <v>54</v>
      </c>
      <c r="X13" s="5">
        <v>1</v>
      </c>
      <c r="Y13" s="5">
        <v>5</v>
      </c>
      <c r="Z13" s="6" t="str">
        <f t="shared" ca="1" si="0"/>
        <v/>
      </c>
      <c r="AA13" s="5">
        <v>9</v>
      </c>
    </row>
    <row r="14" spans="1:27" ht="14.7" thickBot="1" x14ac:dyDescent="0.55000000000000004">
      <c r="B14" s="30" t="s">
        <v>22</v>
      </c>
      <c r="C14" s="23">
        <v>5</v>
      </c>
      <c r="D14" s="24" t="str">
        <f t="shared" si="1"/>
        <v>TAYLOR GREEN - NGFL-1</v>
      </c>
      <c r="E14" s="25"/>
      <c r="T14" s="47">
        <v>10</v>
      </c>
      <c r="U14" s="53" t="s">
        <v>225</v>
      </c>
      <c r="V14" s="42" t="s">
        <v>111</v>
      </c>
      <c r="X14" s="5">
        <v>2</v>
      </c>
      <c r="Y14" s="5">
        <v>5</v>
      </c>
      <c r="Z14" s="6" t="str">
        <f t="shared" ca="1" si="0"/>
        <v/>
      </c>
      <c r="AA14" s="5">
        <v>9</v>
      </c>
    </row>
    <row r="15" spans="1:27" ht="14.7" thickBot="1" x14ac:dyDescent="0.55000000000000004">
      <c r="B15" s="31" t="s">
        <v>25</v>
      </c>
      <c r="C15" s="23">
        <v>7</v>
      </c>
      <c r="D15" s="24" t="str">
        <f t="shared" si="1"/>
        <v>SAVANNAH LOVE  - NCFL-3</v>
      </c>
      <c r="E15" s="25"/>
      <c r="K15" s="48" t="s">
        <v>226</v>
      </c>
      <c r="L15" s="9" t="s">
        <v>42</v>
      </c>
      <c r="M15" s="39"/>
      <c r="T15" s="47">
        <v>11</v>
      </c>
      <c r="U15" s="52" t="s">
        <v>227</v>
      </c>
      <c r="V15" s="29" t="s">
        <v>228</v>
      </c>
      <c r="X15" s="5">
        <v>1</v>
      </c>
      <c r="Y15" s="5">
        <v>6</v>
      </c>
      <c r="Z15" s="6" t="str">
        <f t="shared" ca="1" si="0"/>
        <v/>
      </c>
      <c r="AA15" s="5">
        <v>11</v>
      </c>
    </row>
    <row r="16" spans="1:27" ht="14.7" thickBot="1" x14ac:dyDescent="0.55000000000000004">
      <c r="B16" s="33" t="s">
        <v>28</v>
      </c>
      <c r="C16" s="23">
        <v>9</v>
      </c>
      <c r="D16" s="24" t="str">
        <f t="shared" si="1"/>
        <v>EMILY COLUCCIO - NCFL-4</v>
      </c>
      <c r="E16" s="25"/>
      <c r="K16" s="57">
        <v>3</v>
      </c>
      <c r="L16" s="7"/>
      <c r="M16" s="18" t="s">
        <v>8</v>
      </c>
      <c r="T16" s="47">
        <v>12</v>
      </c>
      <c r="U16" s="52" t="s">
        <v>61</v>
      </c>
      <c r="V16" s="29" t="s">
        <v>62</v>
      </c>
      <c r="X16" s="5">
        <v>2</v>
      </c>
      <c r="Y16" s="5">
        <v>6</v>
      </c>
      <c r="Z16" s="6" t="str">
        <f t="shared" ca="1" si="0"/>
        <v/>
      </c>
      <c r="AA16" s="5">
        <v>11</v>
      </c>
    </row>
    <row r="17" spans="2:26" x14ac:dyDescent="0.5">
      <c r="B17" s="34" t="s">
        <v>31</v>
      </c>
      <c r="C17" s="23">
        <v>11</v>
      </c>
      <c r="D17" s="24" t="str">
        <f t="shared" si="1"/>
        <v>KORA PASSARELLI - CFL-6</v>
      </c>
      <c r="E17" s="25"/>
      <c r="J17" s="22" t="s">
        <v>16</v>
      </c>
      <c r="K17" s="23">
        <v>1.1000000000000001</v>
      </c>
      <c r="L17" s="24" t="str">
        <f t="shared" ref="L17:L22" ca="1" si="2">IFERROR(INDEX(INDIRECT("heat"&amp;LEFT(K17,LEN(K17)-FIND(".",K17))),MATCH(VALUE(RIGHT(K17,LEN(K17)-FIND(".",K17))),OFFSET(INDIRECT("heat"&amp;LEFT(K17,LEN(K17)-FIND(".",K17))),0,1),0)),"")</f>
        <v/>
      </c>
      <c r="M17" s="25"/>
      <c r="T17" s="5"/>
      <c r="Z17" s="6"/>
    </row>
    <row r="18" spans="2:26" x14ac:dyDescent="0.5">
      <c r="C18" s="68"/>
      <c r="D18" s="68"/>
      <c r="E18" s="68"/>
      <c r="I18" s="18"/>
      <c r="J18" s="28" t="s">
        <v>19</v>
      </c>
      <c r="K18" s="23">
        <v>1.2</v>
      </c>
      <c r="L18" s="24" t="str">
        <f t="shared" ca="1" si="2"/>
        <v/>
      </c>
      <c r="M18" s="25"/>
      <c r="T18" s="5"/>
      <c r="U18" s="5" t="s">
        <v>67</v>
      </c>
      <c r="Z18" s="6"/>
    </row>
    <row r="19" spans="2:26" x14ac:dyDescent="0.5">
      <c r="I19" s="18"/>
      <c r="J19" s="30" t="s">
        <v>22</v>
      </c>
      <c r="K19" s="23">
        <v>1.3</v>
      </c>
      <c r="L19" s="24" t="str">
        <f t="shared" ca="1" si="2"/>
        <v/>
      </c>
      <c r="M19" s="25"/>
      <c r="T19" s="5"/>
      <c r="U19" s="43"/>
      <c r="V19" s="43"/>
      <c r="Z19" s="6"/>
    </row>
    <row r="20" spans="2:26" x14ac:dyDescent="0.5">
      <c r="C20" s="54" t="s">
        <v>229</v>
      </c>
      <c r="F20" s="7"/>
      <c r="J20" s="31" t="s">
        <v>25</v>
      </c>
      <c r="K20" s="23">
        <v>2.1</v>
      </c>
      <c r="L20" s="24" t="str">
        <f t="shared" ca="1" si="2"/>
        <v/>
      </c>
      <c r="M20" s="25"/>
      <c r="T20" s="5"/>
      <c r="U20" s="43"/>
      <c r="V20" s="43"/>
      <c r="Z20" s="6"/>
    </row>
    <row r="21" spans="2:26" x14ac:dyDescent="0.5">
      <c r="C21" s="57">
        <v>2</v>
      </c>
      <c r="D21" s="17" t="s">
        <v>115</v>
      </c>
      <c r="E21" s="18" t="s">
        <v>8</v>
      </c>
      <c r="F21" s="55"/>
      <c r="J21" s="33" t="s">
        <v>28</v>
      </c>
      <c r="K21" s="23">
        <v>2.2000000000000002</v>
      </c>
      <c r="L21" s="24" t="str">
        <f t="shared" ca="1" si="2"/>
        <v/>
      </c>
      <c r="M21" s="25"/>
      <c r="T21" s="5"/>
      <c r="U21" s="43"/>
      <c r="V21" s="43"/>
      <c r="Z21" s="6"/>
    </row>
    <row r="22" spans="2:26" x14ac:dyDescent="0.5">
      <c r="B22" s="22" t="s">
        <v>16</v>
      </c>
      <c r="C22" s="23">
        <v>2</v>
      </c>
      <c r="D22" s="24" t="str">
        <f t="shared" ref="D22:D27" si="3" xml:space="preserve"> IF(INDEX(SurferOrigin,C22)="", INDEX(SurferNames,C22),INDEX(SurferNames,C22) &amp; " - " &amp; INDEX(SurferOrigin,C22))&amp;""</f>
        <v>SUMMER LOVE  - NCFL-1</v>
      </c>
      <c r="E22" s="25"/>
      <c r="F22" s="56"/>
      <c r="J22" s="34" t="s">
        <v>31</v>
      </c>
      <c r="K22" s="23">
        <v>2.2999999999999998</v>
      </c>
      <c r="L22" s="24" t="str">
        <f t="shared" ca="1" si="2"/>
        <v/>
      </c>
      <c r="M22" s="25"/>
      <c r="T22" s="5"/>
      <c r="U22" s="43"/>
      <c r="V22" s="43"/>
      <c r="Z22" s="6"/>
    </row>
    <row r="23" spans="2:26" x14ac:dyDescent="0.5">
      <c r="B23" s="28" t="s">
        <v>19</v>
      </c>
      <c r="C23" s="23">
        <v>4</v>
      </c>
      <c r="D23" s="24" t="str">
        <f t="shared" si="3"/>
        <v>GRACE KNOECHEL - NFL-4</v>
      </c>
      <c r="E23" s="25"/>
      <c r="K23" s="68"/>
      <c r="L23" s="68"/>
      <c r="M23" s="68"/>
      <c r="T23" s="5"/>
      <c r="U23" s="43"/>
      <c r="V23" s="43"/>
      <c r="Z23" s="6"/>
    </row>
    <row r="24" spans="2:26" x14ac:dyDescent="0.5">
      <c r="B24" s="30" t="s">
        <v>22</v>
      </c>
      <c r="C24" s="23">
        <v>6</v>
      </c>
      <c r="D24" s="24" t="str">
        <f t="shared" si="3"/>
        <v>SARAH ABBOTT - PBFL-2</v>
      </c>
      <c r="E24" s="25"/>
      <c r="T24" s="5"/>
      <c r="U24" s="43"/>
      <c r="V24" s="43"/>
      <c r="Z24" s="6"/>
    </row>
    <row r="25" spans="2:26" x14ac:dyDescent="0.5">
      <c r="B25" s="31" t="s">
        <v>25</v>
      </c>
      <c r="C25" s="23">
        <v>8</v>
      </c>
      <c r="D25" s="24" t="str">
        <f t="shared" si="3"/>
        <v>NIYAH ROSEN - NCFL-2</v>
      </c>
      <c r="E25" s="25"/>
      <c r="T25" s="5"/>
      <c r="U25" s="43"/>
      <c r="V25" s="43"/>
      <c r="Z25" s="6"/>
    </row>
    <row r="26" spans="2:26" x14ac:dyDescent="0.5">
      <c r="B26" s="33" t="s">
        <v>28</v>
      </c>
      <c r="C26" s="23">
        <v>10</v>
      </c>
      <c r="D26" s="24" t="str">
        <f t="shared" si="3"/>
        <v>JESSICA WALLHAUSER - CFL-4</v>
      </c>
      <c r="E26" s="25"/>
      <c r="T26" s="5"/>
      <c r="U26" s="43"/>
      <c r="V26" s="43"/>
      <c r="Z26" s="6"/>
    </row>
    <row r="27" spans="2:26" x14ac:dyDescent="0.5">
      <c r="B27" s="34" t="s">
        <v>31</v>
      </c>
      <c r="C27" s="23">
        <v>12</v>
      </c>
      <c r="D27" s="24" t="str">
        <f t="shared" si="3"/>
        <v>ABBIE YATES - CFL-5</v>
      </c>
      <c r="E27" s="25"/>
      <c r="T27" s="5"/>
      <c r="U27" s="43"/>
      <c r="V27" s="43"/>
      <c r="Z27" s="6"/>
    </row>
    <row r="28" spans="2:26" x14ac:dyDescent="0.5">
      <c r="C28" s="68"/>
      <c r="D28" s="68"/>
      <c r="E28" s="68"/>
      <c r="T28" s="5"/>
      <c r="U28" s="43"/>
      <c r="V28" s="43"/>
      <c r="Z28" s="6"/>
    </row>
    <row r="29" spans="2:26" x14ac:dyDescent="0.5">
      <c r="U29" s="44"/>
      <c r="V29" s="44"/>
      <c r="Z29" s="6"/>
    </row>
    <row r="30" spans="2:26" x14ac:dyDescent="0.5">
      <c r="U30" s="44"/>
      <c r="V30" s="44"/>
      <c r="Z30" s="6"/>
    </row>
    <row r="31" spans="2:26" x14ac:dyDescent="0.5">
      <c r="U31" s="44"/>
      <c r="V31" s="44"/>
      <c r="Z31" s="6"/>
    </row>
    <row r="32" spans="2:26" x14ac:dyDescent="0.5">
      <c r="U32" s="44"/>
      <c r="V32" s="44"/>
      <c r="Z32" s="6"/>
    </row>
    <row r="33" spans="2:26" x14ac:dyDescent="0.5">
      <c r="U33" s="44"/>
      <c r="V33" s="44"/>
      <c r="Z33" s="6"/>
    </row>
    <row r="34" spans="2:26" x14ac:dyDescent="0.5">
      <c r="U34" s="44"/>
      <c r="V34" s="44"/>
      <c r="Z34" s="6"/>
    </row>
    <row r="35" spans="2:26" x14ac:dyDescent="0.5">
      <c r="U35" s="44"/>
      <c r="V35" s="44"/>
      <c r="Z35" s="6"/>
    </row>
    <row r="36" spans="2:26" x14ac:dyDescent="0.5">
      <c r="U36" s="44"/>
      <c r="V36" s="44"/>
      <c r="Z36" s="6"/>
    </row>
    <row r="37" spans="2:26" x14ac:dyDescent="0.5">
      <c r="U37" s="44"/>
      <c r="V37" s="44"/>
      <c r="Z37" s="6"/>
    </row>
    <row r="38" spans="2:26" x14ac:dyDescent="0.5">
      <c r="U38" s="44"/>
      <c r="V38" s="44"/>
      <c r="Z38" s="6"/>
    </row>
    <row r="39" spans="2:26" x14ac:dyDescent="0.5">
      <c r="U39" s="44"/>
      <c r="V39" s="44"/>
      <c r="Z39" s="6"/>
    </row>
    <row r="40" spans="2:26" x14ac:dyDescent="0.5">
      <c r="U40" s="44"/>
      <c r="V40" s="44"/>
      <c r="Z40" s="6"/>
    </row>
    <row r="41" spans="2:26" x14ac:dyDescent="0.5">
      <c r="U41" s="44"/>
      <c r="V41" s="44"/>
      <c r="Z41" s="6"/>
    </row>
    <row r="42" spans="2:26" x14ac:dyDescent="0.5">
      <c r="U42" s="44"/>
      <c r="V42" s="44"/>
      <c r="Z42" s="6"/>
    </row>
    <row r="43" spans="2:26" x14ac:dyDescent="0.5">
      <c r="U43" s="44"/>
      <c r="V43" s="44"/>
      <c r="Z43" s="6"/>
    </row>
    <row r="44" spans="2:26" x14ac:dyDescent="0.5">
      <c r="U44" s="44"/>
      <c r="V44" s="44"/>
      <c r="Z44" s="6"/>
    </row>
    <row r="45" spans="2:26" x14ac:dyDescent="0.5">
      <c r="U45" s="44"/>
      <c r="V45" s="44"/>
      <c r="Z45" s="6"/>
    </row>
    <row r="46" spans="2:26" x14ac:dyDescent="0.5">
      <c r="B46" s="49" t="s">
        <v>150</v>
      </c>
      <c r="U46"/>
      <c r="V46"/>
      <c r="Z46" s="6"/>
    </row>
    <row r="47" spans="2:26" x14ac:dyDescent="0.5">
      <c r="B47" s="49" t="s">
        <v>71</v>
      </c>
      <c r="U47"/>
      <c r="V47"/>
      <c r="Z47" s="6"/>
    </row>
    <row r="48" spans="2:26" x14ac:dyDescent="0.5"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  <c r="Z54" s="6"/>
    </row>
    <row r="55" spans="21:26" x14ac:dyDescent="0.5">
      <c r="U55"/>
      <c r="V55"/>
      <c r="Z55" s="6"/>
    </row>
    <row r="56" spans="21:26" x14ac:dyDescent="0.5">
      <c r="U56"/>
      <c r="V56"/>
      <c r="Z56" s="6"/>
    </row>
    <row r="57" spans="21:26" x14ac:dyDescent="0.5">
      <c r="U57"/>
      <c r="V57"/>
      <c r="Z57" s="6"/>
    </row>
    <row r="58" spans="21:26" x14ac:dyDescent="0.5">
      <c r="U58"/>
      <c r="V58"/>
      <c r="Z58" s="6"/>
    </row>
    <row r="59" spans="21:26" x14ac:dyDescent="0.5">
      <c r="U59"/>
      <c r="V59"/>
      <c r="Z59" s="6"/>
    </row>
    <row r="60" spans="21:26" x14ac:dyDescent="0.5">
      <c r="U60"/>
      <c r="V60"/>
    </row>
  </sheetData>
  <sheetProtection password="B6AC" sheet="1" scenarios="1" formatCells="0"/>
  <mergeCells count="6">
    <mergeCell ref="C28:E28"/>
    <mergeCell ref="B1:D1"/>
    <mergeCell ref="H1:I1"/>
    <mergeCell ref="L1:P1"/>
    <mergeCell ref="C18:E18"/>
    <mergeCell ref="K23:M23"/>
  </mergeCells>
  <pageMargins left="0.25" right="0.25" top="0.75" bottom="0.75" header="0.3" footer="0.3"/>
  <pageSetup scale="70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C1" workbookViewId="0">
      <selection activeCell="C24" sqref="C24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6.703125" customWidth="1"/>
    <col min="7" max="7" width="4" customWidth="1"/>
    <col min="8" max="8" width="30.703125" customWidth="1"/>
    <col min="9" max="9" width="4.703125" customWidth="1"/>
    <col min="10" max="10" width="9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24.2929687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0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230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ht="34.700000000000003" customHeight="1" x14ac:dyDescent="0.5">
      <c r="T2" s="5"/>
      <c r="Z2" s="6"/>
    </row>
    <row r="3" spans="1:27" ht="14.7" thickBot="1" x14ac:dyDescent="0.55000000000000004">
      <c r="A3" s="7"/>
      <c r="B3" s="7"/>
      <c r="C3" s="8" t="s">
        <v>231</v>
      </c>
      <c r="D3" s="9" t="s">
        <v>5</v>
      </c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A4" s="7"/>
      <c r="B4" s="15"/>
      <c r="C4" s="50">
        <v>1</v>
      </c>
      <c r="D4" s="17" t="s">
        <v>7</v>
      </c>
      <c r="E4" s="18" t="s">
        <v>8</v>
      </c>
      <c r="F4" s="7"/>
      <c r="J4" s="7"/>
      <c r="N4" s="7"/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A5" s="7"/>
      <c r="B5" s="22" t="s">
        <v>16</v>
      </c>
      <c r="C5" s="23">
        <v>1</v>
      </c>
      <c r="D5" s="24" t="str">
        <f t="shared" ref="D5:D10" si="0" xml:space="preserve"> IF(INDEX(SurferOrigin,C5)="", INDEX(SurferNames,C5),INDEX(SurferNames,C5) &amp; " - " &amp; INDEX(SurferOrigin,C5))&amp;""</f>
        <v>SYDNEY CORBITT - PBFL-1</v>
      </c>
      <c r="E5" s="25"/>
      <c r="F5" s="11"/>
      <c r="J5" s="11"/>
      <c r="N5" s="11"/>
      <c r="R5" s="13"/>
      <c r="T5" s="26">
        <v>1</v>
      </c>
      <c r="U5" s="27" t="s">
        <v>232</v>
      </c>
      <c r="V5" s="27" t="s">
        <v>18</v>
      </c>
      <c r="X5" s="5">
        <v>5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A6" s="7"/>
      <c r="B6" s="28" t="s">
        <v>19</v>
      </c>
      <c r="C6" s="23">
        <v>4</v>
      </c>
      <c r="D6" s="24" t="str">
        <f t="shared" si="0"/>
        <v>ABIGAIL REMKE - NFL-1</v>
      </c>
      <c r="E6" s="25"/>
      <c r="F6" s="11"/>
      <c r="J6" s="11"/>
      <c r="N6" s="11"/>
      <c r="R6" s="13"/>
      <c r="T6" s="26">
        <v>2</v>
      </c>
      <c r="U6" s="29" t="s">
        <v>233</v>
      </c>
      <c r="V6" s="29" t="s">
        <v>21</v>
      </c>
      <c r="X6" s="5">
        <v>5</v>
      </c>
      <c r="Y6" s="5">
        <v>2</v>
      </c>
      <c r="Z6" s="6" t="str">
        <f t="shared" ref="Z6:Z22" ca="1" si="1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A7" s="7"/>
      <c r="B7" s="30" t="s">
        <v>22</v>
      </c>
      <c r="C7" s="23">
        <v>7</v>
      </c>
      <c r="D7" s="24" t="str">
        <f t="shared" si="0"/>
        <v>AVA DRUSCH - CFL-2</v>
      </c>
      <c r="E7" s="25"/>
      <c r="F7" s="11"/>
      <c r="J7" s="11"/>
      <c r="N7" s="11"/>
      <c r="R7" s="13"/>
      <c r="T7" s="26">
        <v>3</v>
      </c>
      <c r="U7" s="29" t="s">
        <v>26</v>
      </c>
      <c r="V7" s="29" t="s">
        <v>27</v>
      </c>
      <c r="X7" s="5">
        <v>5</v>
      </c>
      <c r="Y7" s="5">
        <v>3</v>
      </c>
      <c r="Z7" s="6" t="str">
        <f t="shared" ca="1" si="1"/>
        <v/>
      </c>
      <c r="AA7" s="5">
        <v>3</v>
      </c>
    </row>
    <row r="8" spans="1:27" ht="14.7" thickBot="1" x14ac:dyDescent="0.55000000000000004">
      <c r="A8" s="7"/>
      <c r="B8" s="31" t="s">
        <v>25</v>
      </c>
      <c r="C8" s="23">
        <v>10</v>
      </c>
      <c r="D8" s="24" t="str">
        <f t="shared" si="0"/>
        <v>SARAH STOTZ - CFL-3</v>
      </c>
      <c r="E8" s="25"/>
      <c r="F8" s="11"/>
      <c r="J8" s="11"/>
      <c r="N8" s="11"/>
      <c r="R8" s="13"/>
      <c r="T8" s="26">
        <v>4</v>
      </c>
      <c r="U8" s="32" t="s">
        <v>234</v>
      </c>
      <c r="V8" s="32" t="s">
        <v>24</v>
      </c>
      <c r="X8" s="5">
        <v>5</v>
      </c>
      <c r="Y8" s="5">
        <v>4</v>
      </c>
      <c r="Z8" s="6" t="str">
        <f t="shared" ca="1" si="1"/>
        <v/>
      </c>
      <c r="AA8" s="5">
        <v>4</v>
      </c>
    </row>
    <row r="9" spans="1:27" ht="14.7" thickBot="1" x14ac:dyDescent="0.55000000000000004">
      <c r="B9" s="33" t="s">
        <v>28</v>
      </c>
      <c r="C9" s="23">
        <v>13</v>
      </c>
      <c r="D9" s="24" t="str">
        <f t="shared" si="0"/>
        <v>OLIVIA BEAVEN - NCFL-4</v>
      </c>
      <c r="E9" s="25"/>
      <c r="T9" s="26">
        <v>5</v>
      </c>
      <c r="U9" s="29" t="s">
        <v>235</v>
      </c>
      <c r="V9" s="29" t="s">
        <v>101</v>
      </c>
      <c r="X9" s="5">
        <v>5</v>
      </c>
      <c r="Y9" s="5">
        <v>5</v>
      </c>
      <c r="Z9" s="6" t="str">
        <f t="shared" ca="1" si="1"/>
        <v/>
      </c>
      <c r="AA9" s="5">
        <v>5</v>
      </c>
    </row>
    <row r="10" spans="1:27" ht="14.7" thickBot="1" x14ac:dyDescent="0.55000000000000004">
      <c r="B10" s="34" t="s">
        <v>31</v>
      </c>
      <c r="C10" s="35">
        <v>16</v>
      </c>
      <c r="D10" s="36" t="str">
        <f t="shared" si="0"/>
        <v>AMBER OLSEN - CFL-8</v>
      </c>
      <c r="E10" s="37"/>
      <c r="T10" s="26">
        <v>6</v>
      </c>
      <c r="U10" s="27" t="s">
        <v>236</v>
      </c>
      <c r="V10" s="27" t="s">
        <v>35</v>
      </c>
      <c r="X10" s="5">
        <v>5</v>
      </c>
      <c r="Y10" s="5">
        <v>6</v>
      </c>
      <c r="Z10" s="6" t="str">
        <f t="shared" ca="1" si="1"/>
        <v/>
      </c>
      <c r="AA10" s="5">
        <v>6</v>
      </c>
    </row>
    <row r="11" spans="1:27" ht="14.7" thickBot="1" x14ac:dyDescent="0.55000000000000004">
      <c r="C11" s="59"/>
      <c r="D11" s="59"/>
      <c r="E11" s="59"/>
      <c r="I11" s="18"/>
      <c r="T11" s="26">
        <v>7</v>
      </c>
      <c r="U11" s="29" t="s">
        <v>237</v>
      </c>
      <c r="V11" s="29" t="s">
        <v>86</v>
      </c>
      <c r="X11" s="5">
        <v>4</v>
      </c>
      <c r="Y11" s="5">
        <v>4</v>
      </c>
      <c r="Z11" s="6" t="str">
        <f t="shared" ca="1" si="1"/>
        <v/>
      </c>
      <c r="AA11" s="5">
        <v>7</v>
      </c>
    </row>
    <row r="12" spans="1:27" ht="14.7" thickBot="1" x14ac:dyDescent="0.55000000000000004">
      <c r="E12" s="18"/>
      <c r="I12" s="18"/>
      <c r="T12" s="26">
        <v>8</v>
      </c>
      <c r="U12" s="27" t="s">
        <v>238</v>
      </c>
      <c r="V12" s="27" t="s">
        <v>37</v>
      </c>
      <c r="X12" s="5">
        <v>4</v>
      </c>
      <c r="Y12" s="5">
        <v>5</v>
      </c>
      <c r="Z12" s="6" t="str">
        <f t="shared" ca="1" si="1"/>
        <v/>
      </c>
      <c r="AA12" s="5">
        <v>8</v>
      </c>
    </row>
    <row r="13" spans="1:27" ht="14.7" thickBot="1" x14ac:dyDescent="0.55000000000000004">
      <c r="C13" s="38" t="s">
        <v>239</v>
      </c>
      <c r="F13" s="7"/>
      <c r="G13" s="8" t="s">
        <v>240</v>
      </c>
      <c r="H13" s="9" t="s">
        <v>40</v>
      </c>
      <c r="I13" s="39"/>
      <c r="J13" s="7"/>
      <c r="K13" s="8" t="s">
        <v>241</v>
      </c>
      <c r="L13" s="9" t="s">
        <v>42</v>
      </c>
      <c r="M13" s="39"/>
      <c r="T13" s="26">
        <v>9</v>
      </c>
      <c r="U13" s="27" t="s">
        <v>220</v>
      </c>
      <c r="V13" s="27" t="s">
        <v>44</v>
      </c>
      <c r="X13" s="5">
        <v>4</v>
      </c>
      <c r="Y13" s="5">
        <v>6</v>
      </c>
      <c r="Z13" s="6" t="str">
        <f t="shared" ca="1" si="1"/>
        <v/>
      </c>
      <c r="AA13" s="5">
        <v>9</v>
      </c>
    </row>
    <row r="14" spans="1:27" ht="14.7" thickBot="1" x14ac:dyDescent="0.55000000000000004">
      <c r="C14" s="50">
        <v>2</v>
      </c>
      <c r="D14" s="17" t="s">
        <v>45</v>
      </c>
      <c r="E14" s="18" t="s">
        <v>8</v>
      </c>
      <c r="G14" s="50">
        <v>4</v>
      </c>
      <c r="H14" s="17" t="s">
        <v>46</v>
      </c>
      <c r="I14" s="18" t="s">
        <v>8</v>
      </c>
      <c r="J14" s="5"/>
      <c r="K14" s="50">
        <v>5</v>
      </c>
      <c r="L14" s="7"/>
      <c r="M14" s="18" t="s">
        <v>8</v>
      </c>
      <c r="T14" s="26">
        <v>10</v>
      </c>
      <c r="U14" s="42" t="s">
        <v>242</v>
      </c>
      <c r="V14" s="42" t="s">
        <v>107</v>
      </c>
      <c r="X14" s="5">
        <v>1</v>
      </c>
      <c r="Y14" s="5">
        <v>4</v>
      </c>
      <c r="Z14" s="6" t="str">
        <f t="shared" ca="1" si="1"/>
        <v/>
      </c>
      <c r="AA14" s="5">
        <v>10</v>
      </c>
    </row>
    <row r="15" spans="1:27" ht="14.7" thickBot="1" x14ac:dyDescent="0.55000000000000004">
      <c r="B15" s="22" t="s">
        <v>16</v>
      </c>
      <c r="C15" s="23">
        <v>2</v>
      </c>
      <c r="D15" s="24" t="str">
        <f t="shared" ref="D15:D20" si="2" xml:space="preserve"> IF(INDEX(SurferOrigin,C15)="", INDEX(SurferNames,C15),INDEX(SurferNames,C15) &amp; " - " &amp; INDEX(SurferOrigin,C15))&amp;""</f>
        <v>JASMINE GAILEY - CFL-1</v>
      </c>
      <c r="E15" s="25"/>
      <c r="G15" s="23">
        <v>1.2</v>
      </c>
      <c r="H15" s="24" t="str">
        <f t="shared" ref="H15:H20" ca="1" si="3">IFERROR(INDEX(INDIRECT("heat"&amp;LEFT(G15,LEN(G15)-FIND(".",G15))),MATCH(VALUE(RIGHT(G15,LEN(G15)-FIND(".",G15))),OFFSET(INDIRECT("heat"&amp;LEFT(G15,LEN(G15)-FIND(".",G15))),0,1),0)),"")</f>
        <v/>
      </c>
      <c r="I15" s="25"/>
      <c r="J15" s="5"/>
      <c r="K15" s="23">
        <v>1.1000000000000001</v>
      </c>
      <c r="L15" s="24" t="str">
        <f t="shared" ref="L15:L20" ca="1" si="4">IFERROR(INDEX(INDIRECT("heat"&amp;LEFT(K15,LEN(K15)-FIND(".",K15))),MATCH(VALUE(RIGHT(K15,LEN(K15)-FIND(".",K15))),OFFSET(INDIRECT("heat"&amp;LEFT(K15,LEN(K15)-FIND(".",K15))),0,1),0)),"")</f>
        <v/>
      </c>
      <c r="M15" s="25"/>
      <c r="T15" s="26">
        <v>11</v>
      </c>
      <c r="U15" s="29" t="s">
        <v>223</v>
      </c>
      <c r="V15" s="29" t="s">
        <v>222</v>
      </c>
      <c r="X15" s="5">
        <v>2</v>
      </c>
      <c r="Y15" s="5">
        <v>4</v>
      </c>
      <c r="Z15" s="6" t="str">
        <f t="shared" ca="1" si="1"/>
        <v/>
      </c>
      <c r="AA15" s="5">
        <v>10</v>
      </c>
    </row>
    <row r="16" spans="1:27" ht="14.7" thickBot="1" x14ac:dyDescent="0.55000000000000004">
      <c r="B16" s="28" t="s">
        <v>19</v>
      </c>
      <c r="C16" s="23">
        <v>5</v>
      </c>
      <c r="D16" s="24" t="str">
        <f t="shared" si="2"/>
        <v>TAYLOR GREEN  - NGFL-1</v>
      </c>
      <c r="E16" s="25"/>
      <c r="G16" s="23">
        <v>1.3</v>
      </c>
      <c r="H16" s="24" t="str">
        <f t="shared" ca="1" si="3"/>
        <v/>
      </c>
      <c r="I16" s="25"/>
      <c r="J16" s="5"/>
      <c r="K16" s="23">
        <v>2.1</v>
      </c>
      <c r="L16" s="24" t="str">
        <f t="shared" ca="1" si="4"/>
        <v/>
      </c>
      <c r="M16" s="25"/>
      <c r="T16" s="26">
        <v>12</v>
      </c>
      <c r="U16" s="29" t="s">
        <v>243</v>
      </c>
      <c r="V16" s="29" t="s">
        <v>111</v>
      </c>
      <c r="X16" s="5">
        <v>3</v>
      </c>
      <c r="Y16" s="5">
        <v>4</v>
      </c>
      <c r="Z16" s="6" t="str">
        <f t="shared" ca="1" si="1"/>
        <v/>
      </c>
      <c r="AA16" s="5">
        <v>10</v>
      </c>
    </row>
    <row r="17" spans="2:27" ht="14.7" thickBot="1" x14ac:dyDescent="0.55000000000000004">
      <c r="B17" s="30" t="s">
        <v>22</v>
      </c>
      <c r="C17" s="23">
        <v>8</v>
      </c>
      <c r="D17" s="24" t="str">
        <f t="shared" si="2"/>
        <v>MORGAN MORRIS - NCFL-2</v>
      </c>
      <c r="E17" s="25"/>
      <c r="G17" s="23">
        <v>2.2000000000000002</v>
      </c>
      <c r="H17" s="24" t="str">
        <f t="shared" ca="1" si="3"/>
        <v/>
      </c>
      <c r="I17" s="25"/>
      <c r="J17" s="5"/>
      <c r="K17" s="23">
        <v>3.1</v>
      </c>
      <c r="L17" s="24" t="str">
        <f t="shared" ca="1" si="4"/>
        <v/>
      </c>
      <c r="M17" s="25"/>
      <c r="T17" s="26">
        <v>13</v>
      </c>
      <c r="U17" s="29" t="s">
        <v>244</v>
      </c>
      <c r="V17" s="29" t="s">
        <v>54</v>
      </c>
      <c r="X17" s="5">
        <v>1</v>
      </c>
      <c r="Y17" s="5">
        <v>5</v>
      </c>
      <c r="Z17" s="6" t="str">
        <f t="shared" ca="1" si="1"/>
        <v/>
      </c>
      <c r="AA17" s="5">
        <v>13</v>
      </c>
    </row>
    <row r="18" spans="2:27" ht="14.7" thickBot="1" x14ac:dyDescent="0.55000000000000004">
      <c r="B18" s="31" t="s">
        <v>25</v>
      </c>
      <c r="C18" s="23">
        <v>11</v>
      </c>
      <c r="D18" s="24" t="str">
        <f t="shared" si="2"/>
        <v>NIYAH ROSEN - NCFL-3</v>
      </c>
      <c r="E18" s="25"/>
      <c r="G18" s="23">
        <v>2.2999999999999998</v>
      </c>
      <c r="H18" s="24" t="str">
        <f t="shared" ca="1" si="3"/>
        <v/>
      </c>
      <c r="I18" s="25"/>
      <c r="J18" s="5"/>
      <c r="K18" s="23">
        <v>4.0999999999999996</v>
      </c>
      <c r="L18" s="24" t="str">
        <f t="shared" ca="1" si="4"/>
        <v/>
      </c>
      <c r="M18" s="25"/>
      <c r="T18" s="26">
        <v>14</v>
      </c>
      <c r="U18" s="29" t="s">
        <v>216</v>
      </c>
      <c r="V18" s="29" t="s">
        <v>62</v>
      </c>
      <c r="X18" s="5">
        <v>2</v>
      </c>
      <c r="Y18" s="5">
        <v>5</v>
      </c>
      <c r="Z18" s="6" t="str">
        <f t="shared" ca="1" si="1"/>
        <v/>
      </c>
      <c r="AA18" s="5">
        <v>13</v>
      </c>
    </row>
    <row r="19" spans="2:27" ht="14.7" thickBot="1" x14ac:dyDescent="0.55000000000000004">
      <c r="B19" s="33" t="s">
        <v>28</v>
      </c>
      <c r="C19" s="23">
        <v>14</v>
      </c>
      <c r="D19" s="24" t="str">
        <f t="shared" si="2"/>
        <v>SOPHIA KALANTZIS - CFL-5</v>
      </c>
      <c r="E19" s="25"/>
      <c r="G19" s="23">
        <v>3.2</v>
      </c>
      <c r="H19" s="24" t="str">
        <f t="shared" ca="1" si="3"/>
        <v/>
      </c>
      <c r="I19" s="25"/>
      <c r="J19" s="5"/>
      <c r="K19" s="23">
        <v>4.2</v>
      </c>
      <c r="L19" s="24" t="str">
        <f t="shared" ca="1" si="4"/>
        <v/>
      </c>
      <c r="M19" s="25"/>
      <c r="T19" s="26">
        <v>15</v>
      </c>
      <c r="U19" s="29" t="s">
        <v>225</v>
      </c>
      <c r="V19" s="29" t="s">
        <v>228</v>
      </c>
      <c r="X19" s="5">
        <v>3</v>
      </c>
      <c r="Y19" s="5">
        <v>5</v>
      </c>
      <c r="Z19" s="6" t="str">
        <f t="shared" ca="1" si="1"/>
        <v/>
      </c>
      <c r="AA19" s="5">
        <v>13</v>
      </c>
    </row>
    <row r="20" spans="2:27" ht="14.7" thickBot="1" x14ac:dyDescent="0.55000000000000004">
      <c r="B20" s="34" t="s">
        <v>31</v>
      </c>
      <c r="C20" s="35">
        <v>17</v>
      </c>
      <c r="D20" s="36" t="str">
        <f t="shared" si="2"/>
        <v/>
      </c>
      <c r="E20" s="37"/>
      <c r="G20" s="35">
        <v>3.3</v>
      </c>
      <c r="H20" s="36" t="str">
        <f t="shared" ca="1" si="3"/>
        <v/>
      </c>
      <c r="I20" s="37"/>
      <c r="J20" s="5"/>
      <c r="K20" s="35">
        <v>4.3</v>
      </c>
      <c r="L20" s="36" t="str">
        <f t="shared" ca="1" si="4"/>
        <v/>
      </c>
      <c r="M20" s="37"/>
      <c r="T20" s="26">
        <v>16</v>
      </c>
      <c r="U20" s="29" t="s">
        <v>245</v>
      </c>
      <c r="V20" s="29" t="s">
        <v>180</v>
      </c>
      <c r="X20" s="5">
        <v>1</v>
      </c>
      <c r="Y20" s="5">
        <v>6</v>
      </c>
      <c r="Z20" s="6" t="str">
        <f t="shared" ca="1" si="1"/>
        <v/>
      </c>
      <c r="AA20" s="5">
        <v>16</v>
      </c>
    </row>
    <row r="21" spans="2:27" ht="14.7" thickBot="1" x14ac:dyDescent="0.55000000000000004">
      <c r="C21" s="59"/>
      <c r="D21" s="59"/>
      <c r="E21" s="59"/>
      <c r="G21" s="59"/>
      <c r="H21" s="59"/>
      <c r="I21" s="59"/>
      <c r="J21" s="5"/>
      <c r="K21" s="59"/>
      <c r="L21" s="59"/>
      <c r="M21" s="59"/>
      <c r="T21" s="26">
        <v>17</v>
      </c>
      <c r="U21" s="29"/>
      <c r="V21" s="29"/>
      <c r="X21" s="5">
        <v>2</v>
      </c>
      <c r="Y21" s="5">
        <v>6</v>
      </c>
      <c r="Z21" s="6" t="str">
        <f t="shared" ca="1" si="1"/>
        <v/>
      </c>
      <c r="AA21" s="5">
        <v>16</v>
      </c>
    </row>
    <row r="22" spans="2:27" ht="14.7" thickBot="1" x14ac:dyDescent="0.55000000000000004">
      <c r="E22" s="18"/>
      <c r="T22" s="26">
        <v>18</v>
      </c>
      <c r="U22" s="29"/>
      <c r="V22" s="29"/>
      <c r="X22" s="5">
        <v>3</v>
      </c>
      <c r="Y22" s="5">
        <v>6</v>
      </c>
      <c r="Z22" s="6" t="str">
        <f t="shared" ca="1" si="1"/>
        <v/>
      </c>
      <c r="AA22" s="5">
        <v>16</v>
      </c>
    </row>
    <row r="23" spans="2:27" x14ac:dyDescent="0.5">
      <c r="C23" s="38" t="s">
        <v>246</v>
      </c>
      <c r="T23" s="6"/>
      <c r="U23" s="6"/>
      <c r="V23" s="6"/>
      <c r="Z23" s="6"/>
    </row>
    <row r="24" spans="2:27" x14ac:dyDescent="0.5">
      <c r="C24" s="50">
        <v>3</v>
      </c>
      <c r="D24" s="17" t="s">
        <v>66</v>
      </c>
      <c r="E24" s="18" t="s">
        <v>8</v>
      </c>
      <c r="T24" s="58" t="s">
        <v>67</v>
      </c>
      <c r="U24" s="58"/>
      <c r="V24" s="58"/>
      <c r="Z24" s="6"/>
    </row>
    <row r="25" spans="2:27" x14ac:dyDescent="0.5">
      <c r="B25" s="22" t="s">
        <v>16</v>
      </c>
      <c r="C25" s="23">
        <v>3</v>
      </c>
      <c r="D25" s="24" t="str">
        <f t="shared" ref="D25:D30" si="5" xml:space="preserve"> IF(INDEX(SurferOrigin,C25)="", INDEX(SurferNames,C25),INDEX(SurferNames,C25) &amp; " - " &amp; INDEX(SurferOrigin,C25))&amp;""</f>
        <v>SUMMER LOVE - NCFL-1</v>
      </c>
      <c r="E25" s="25"/>
      <c r="T25" s="43"/>
      <c r="U25" s="43"/>
      <c r="V25" s="43"/>
      <c r="Z25" s="6"/>
    </row>
    <row r="26" spans="2:27" x14ac:dyDescent="0.5">
      <c r="B26" s="28" t="s">
        <v>19</v>
      </c>
      <c r="C26" s="23">
        <v>6</v>
      </c>
      <c r="D26" s="24" t="str">
        <f t="shared" si="5"/>
        <v>ELLIE BARIMO - PBFL-2</v>
      </c>
      <c r="E26" s="25"/>
      <c r="T26" s="43"/>
      <c r="U26" s="43"/>
      <c r="V26" s="43"/>
      <c r="Z26" s="6"/>
    </row>
    <row r="27" spans="2:27" x14ac:dyDescent="0.5">
      <c r="B27" s="30" t="s">
        <v>22</v>
      </c>
      <c r="C27" s="23">
        <v>9</v>
      </c>
      <c r="D27" s="24" t="str">
        <f t="shared" si="5"/>
        <v>SARAH ABBOTT - PBFL-3</v>
      </c>
      <c r="E27" s="25"/>
      <c r="T27" s="43"/>
      <c r="U27" s="43"/>
      <c r="V27" s="43"/>
      <c r="Z27" s="6"/>
    </row>
    <row r="28" spans="2:27" x14ac:dyDescent="0.5">
      <c r="B28" s="31" t="s">
        <v>25</v>
      </c>
      <c r="C28" s="23">
        <v>12</v>
      </c>
      <c r="D28" s="24" t="str">
        <f t="shared" si="5"/>
        <v>FIONA SARGENTE - CFL-4</v>
      </c>
      <c r="E28" s="25"/>
      <c r="T28" s="43"/>
      <c r="U28" s="43"/>
      <c r="V28" s="43"/>
      <c r="Z28" s="6"/>
    </row>
    <row r="29" spans="2:27" x14ac:dyDescent="0.5">
      <c r="B29" s="33" t="s">
        <v>28</v>
      </c>
      <c r="C29" s="23">
        <v>15</v>
      </c>
      <c r="D29" s="24" t="str">
        <f t="shared" si="5"/>
        <v>JESSICA WALLHAUSER - CFL-6</v>
      </c>
      <c r="E29" s="25"/>
      <c r="T29" s="44"/>
      <c r="U29" s="44"/>
      <c r="V29" s="44"/>
      <c r="Z29" s="6"/>
    </row>
    <row r="30" spans="2:27" x14ac:dyDescent="0.5">
      <c r="B30" s="34" t="s">
        <v>31</v>
      </c>
      <c r="C30" s="35">
        <v>18</v>
      </c>
      <c r="D30" s="36" t="str">
        <f t="shared" si="5"/>
        <v/>
      </c>
      <c r="E30" s="37"/>
      <c r="T30" s="44"/>
      <c r="U30" s="44"/>
      <c r="V30" s="44"/>
      <c r="Z30" s="6"/>
    </row>
    <row r="31" spans="2:27" x14ac:dyDescent="0.5">
      <c r="C31" s="59"/>
      <c r="D31" s="59"/>
      <c r="E31" s="59"/>
      <c r="T31" s="44"/>
      <c r="U31" s="44"/>
      <c r="V31" s="44"/>
      <c r="Z31" s="6"/>
    </row>
    <row r="32" spans="2:27" x14ac:dyDescent="0.5">
      <c r="T32" s="44"/>
      <c r="U32" s="44"/>
      <c r="V32" s="44"/>
      <c r="Z32" s="6"/>
    </row>
    <row r="33" spans="2:26" x14ac:dyDescent="0.5">
      <c r="T33" s="44"/>
      <c r="U33" s="44"/>
      <c r="V33" s="44"/>
      <c r="Z33" s="6"/>
    </row>
    <row r="34" spans="2:26" x14ac:dyDescent="0.5">
      <c r="T34" s="44"/>
      <c r="U34" s="44"/>
      <c r="V34" s="44"/>
      <c r="Z34" s="6"/>
    </row>
    <row r="35" spans="2:26" x14ac:dyDescent="0.5">
      <c r="T35" s="44"/>
      <c r="U35" s="44"/>
      <c r="V35" s="44"/>
      <c r="Z35" s="6"/>
    </row>
    <row r="36" spans="2:26" x14ac:dyDescent="0.5">
      <c r="T36" s="44"/>
      <c r="U36" s="44"/>
      <c r="V36" s="44"/>
      <c r="Z36" s="6"/>
    </row>
    <row r="37" spans="2:26" x14ac:dyDescent="0.5">
      <c r="T37" s="44"/>
      <c r="U37" s="44"/>
      <c r="V37" s="44"/>
      <c r="Z37" s="6"/>
    </row>
    <row r="38" spans="2:26" x14ac:dyDescent="0.5">
      <c r="T38" s="44"/>
      <c r="U38" s="44"/>
      <c r="V38" s="44"/>
      <c r="Z38" s="6"/>
    </row>
    <row r="39" spans="2:26" x14ac:dyDescent="0.5">
      <c r="T39" s="44"/>
      <c r="U39" s="44"/>
      <c r="V39" s="44"/>
      <c r="Z39" s="6"/>
    </row>
    <row r="40" spans="2:26" x14ac:dyDescent="0.5">
      <c r="T40" s="44"/>
      <c r="U40" s="44"/>
      <c r="V40" s="44"/>
      <c r="Z40" s="6"/>
    </row>
    <row r="41" spans="2:26" x14ac:dyDescent="0.5">
      <c r="T41" s="44"/>
      <c r="U41" s="44"/>
      <c r="V41" s="44"/>
      <c r="Z41" s="6"/>
    </row>
    <row r="42" spans="2:26" x14ac:dyDescent="0.5">
      <c r="T42" s="44"/>
      <c r="U42" s="44"/>
      <c r="V42" s="44"/>
      <c r="Z42" s="6"/>
    </row>
    <row r="43" spans="2:26" x14ac:dyDescent="0.5">
      <c r="T43" s="44"/>
      <c r="U43" s="44"/>
      <c r="V43" s="44"/>
      <c r="Z43" s="6"/>
    </row>
    <row r="44" spans="2:26" x14ac:dyDescent="0.5">
      <c r="B44" t="s">
        <v>70</v>
      </c>
      <c r="T44" s="44"/>
      <c r="U44" s="44"/>
      <c r="V44" s="44"/>
      <c r="Z44" s="6"/>
    </row>
    <row r="45" spans="2:26" x14ac:dyDescent="0.5">
      <c r="B45" t="s">
        <v>71</v>
      </c>
      <c r="T45" s="44"/>
      <c r="U45" s="44"/>
      <c r="V45" s="44"/>
      <c r="Z45" s="6"/>
    </row>
    <row r="46" spans="2:26" x14ac:dyDescent="0.5">
      <c r="T46" s="44"/>
      <c r="U46" s="44"/>
      <c r="V46" s="44"/>
      <c r="Z46" s="6"/>
    </row>
    <row r="47" spans="2:26" x14ac:dyDescent="0.5">
      <c r="T47" s="44"/>
      <c r="U47" s="44"/>
      <c r="V47" s="44"/>
      <c r="Z47" s="6"/>
    </row>
    <row r="48" spans="2:26" x14ac:dyDescent="0.5">
      <c r="T48" s="44"/>
      <c r="U48" s="44"/>
      <c r="V48" s="44"/>
      <c r="Z48" s="6"/>
    </row>
    <row r="49" spans="20:26" x14ac:dyDescent="0.5">
      <c r="T49" s="44"/>
      <c r="U49" s="44"/>
      <c r="V49" s="44"/>
      <c r="Z49" s="6"/>
    </row>
    <row r="50" spans="20:26" x14ac:dyDescent="0.5">
      <c r="T50" s="44"/>
      <c r="U50" s="44"/>
      <c r="V50" s="44"/>
      <c r="Z50" s="6"/>
    </row>
    <row r="51" spans="20:26" x14ac:dyDescent="0.5">
      <c r="T51" s="44"/>
      <c r="U51" s="44"/>
      <c r="V51" s="44"/>
      <c r="Z51" s="6"/>
    </row>
    <row r="52" spans="20:26" x14ac:dyDescent="0.5">
      <c r="T52" s="44"/>
      <c r="U52" s="44"/>
      <c r="V52" s="44"/>
      <c r="Z52" s="6"/>
    </row>
    <row r="53" spans="20:26" x14ac:dyDescent="0.5">
      <c r="T53" s="44"/>
      <c r="U53" s="44"/>
      <c r="V53" s="44"/>
      <c r="Z53" s="6"/>
    </row>
    <row r="54" spans="20:26" x14ac:dyDescent="0.5">
      <c r="T54" s="44"/>
      <c r="U54" s="44"/>
      <c r="V54" s="44"/>
      <c r="Z54" s="6"/>
    </row>
    <row r="55" spans="20:26" x14ac:dyDescent="0.5">
      <c r="U55"/>
      <c r="V55"/>
      <c r="Z55" s="6"/>
    </row>
    <row r="56" spans="20:26" x14ac:dyDescent="0.5">
      <c r="U56"/>
      <c r="V56"/>
      <c r="Z56" s="6"/>
    </row>
    <row r="57" spans="20:26" x14ac:dyDescent="0.5">
      <c r="U57"/>
      <c r="V57"/>
      <c r="Z57" s="6"/>
    </row>
    <row r="58" spans="20:26" x14ac:dyDescent="0.5">
      <c r="U58"/>
      <c r="V58"/>
      <c r="Z58" s="6"/>
    </row>
    <row r="59" spans="20:26" x14ac:dyDescent="0.5">
      <c r="U59"/>
      <c r="V59"/>
      <c r="Z59" s="6"/>
    </row>
    <row r="60" spans="20:26" x14ac:dyDescent="0.5">
      <c r="U60"/>
      <c r="V60"/>
    </row>
  </sheetData>
  <sheetProtection password="B6AC" sheet="1" scenarios="1" formatCells="0"/>
  <mergeCells count="9">
    <mergeCell ref="T24:V24"/>
    <mergeCell ref="C31:E31"/>
    <mergeCell ref="B1:D1"/>
    <mergeCell ref="H1:I1"/>
    <mergeCell ref="L1:P1"/>
    <mergeCell ref="C11:E11"/>
    <mergeCell ref="C21:E21"/>
    <mergeCell ref="G21:I21"/>
    <mergeCell ref="K21:M21"/>
  </mergeCells>
  <pageMargins left="0.25" right="0.25" top="0.75" bottom="0.75" header="0.3" footer="0.3"/>
  <pageSetup scale="70" orientation="landscape" horizontalDpi="4294967293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A4" workbookViewId="0">
      <selection activeCell="C21" sqref="C21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2.5859375" customWidth="1"/>
    <col min="8" max="8" width="24.29296875" customWidth="1"/>
    <col min="9" max="9" width="7.41015625" customWidth="1"/>
    <col min="10" max="10" width="7.878906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5.5859375" style="5" customWidth="1"/>
    <col min="25" max="25" width="8.87890625" style="5" customWidth="1"/>
    <col min="26" max="26" width="37.2929687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0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247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R5" s="13"/>
      <c r="T5" s="47">
        <v>1</v>
      </c>
      <c r="U5" s="51" t="s">
        <v>232</v>
      </c>
      <c r="V5" s="27" t="s">
        <v>18</v>
      </c>
      <c r="X5" s="5">
        <v>3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R6" s="13"/>
      <c r="T6" s="47">
        <v>2</v>
      </c>
      <c r="U6" s="52" t="s">
        <v>233</v>
      </c>
      <c r="V6" s="29" t="s">
        <v>21</v>
      </c>
      <c r="X6" s="5">
        <v>3</v>
      </c>
      <c r="Y6" s="5">
        <v>2</v>
      </c>
      <c r="Z6" s="6" t="str">
        <f t="shared" ref="Z6:Z16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R7" s="13"/>
      <c r="T7" s="47">
        <v>3</v>
      </c>
      <c r="U7" s="52" t="s">
        <v>238</v>
      </c>
      <c r="V7" s="29" t="s">
        <v>27</v>
      </c>
      <c r="X7" s="5">
        <v>3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R8" s="13"/>
      <c r="T8" s="47">
        <v>4</v>
      </c>
      <c r="U8" s="52" t="s">
        <v>234</v>
      </c>
      <c r="V8" s="32" t="s">
        <v>24</v>
      </c>
      <c r="X8" s="5">
        <v>3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52" t="s">
        <v>237</v>
      </c>
      <c r="V9" s="29" t="s">
        <v>86</v>
      </c>
      <c r="X9" s="5">
        <v>3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B10" s="7"/>
      <c r="C10" s="8" t="s">
        <v>248</v>
      </c>
      <c r="D10" s="9" t="s">
        <v>5</v>
      </c>
      <c r="E10" s="39"/>
      <c r="M10" s="18"/>
      <c r="T10" s="47">
        <v>6</v>
      </c>
      <c r="U10" s="51" t="s">
        <v>249</v>
      </c>
      <c r="V10" s="27" t="s">
        <v>81</v>
      </c>
      <c r="X10" s="5">
        <v>3</v>
      </c>
      <c r="Y10" s="5">
        <v>6</v>
      </c>
      <c r="Z10" s="6" t="str">
        <f t="shared" ca="1" si="0"/>
        <v/>
      </c>
      <c r="AA10" s="5">
        <v>6</v>
      </c>
    </row>
    <row r="11" spans="1:27" ht="14.7" thickBot="1" x14ac:dyDescent="0.55000000000000004">
      <c r="B11" s="15"/>
      <c r="C11" s="50">
        <v>1</v>
      </c>
      <c r="D11" s="17" t="s">
        <v>103</v>
      </c>
      <c r="E11" s="18" t="s">
        <v>8</v>
      </c>
      <c r="T11" s="47">
        <v>7</v>
      </c>
      <c r="U11" s="52" t="s">
        <v>218</v>
      </c>
      <c r="V11" s="29" t="s">
        <v>250</v>
      </c>
      <c r="X11" s="5">
        <v>1</v>
      </c>
      <c r="Y11" s="5">
        <v>4</v>
      </c>
      <c r="Z11" s="6" t="str">
        <f t="shared" ca="1" si="0"/>
        <v/>
      </c>
      <c r="AA11" s="5">
        <v>7</v>
      </c>
    </row>
    <row r="12" spans="1:27" ht="14.7" thickBot="1" x14ac:dyDescent="0.55000000000000004">
      <c r="B12" s="22" t="s">
        <v>16</v>
      </c>
      <c r="C12" s="23">
        <v>1</v>
      </c>
      <c r="D12" s="24" t="str">
        <f t="shared" ref="D12:D17" si="1" xml:space="preserve"> IF(INDEX(SurferOrigin,C12)="", INDEX(SurferNames,C12),INDEX(SurferNames,C12) &amp; " - " &amp; INDEX(SurferOrigin,C12))&amp;""</f>
        <v>SYDNEY CORBITT - PBFL-1</v>
      </c>
      <c r="E12" s="25"/>
      <c r="T12" s="47">
        <v>8</v>
      </c>
      <c r="U12" s="51" t="s">
        <v>236</v>
      </c>
      <c r="V12" s="27" t="s">
        <v>44</v>
      </c>
      <c r="X12" s="5">
        <v>2</v>
      </c>
      <c r="Y12" s="5">
        <v>4</v>
      </c>
      <c r="Z12" s="6" t="str">
        <f t="shared" ca="1" si="0"/>
        <v/>
      </c>
      <c r="AA12" s="5">
        <v>7</v>
      </c>
    </row>
    <row r="13" spans="1:27" ht="14.7" thickBot="1" x14ac:dyDescent="0.55000000000000004">
      <c r="B13" s="28" t="s">
        <v>19</v>
      </c>
      <c r="C13" s="23">
        <v>3</v>
      </c>
      <c r="D13" s="24" t="str">
        <f t="shared" si="1"/>
        <v>MORGAN MORRIS - NCFL-1</v>
      </c>
      <c r="E13" s="25"/>
      <c r="T13" s="47">
        <v>9</v>
      </c>
      <c r="U13" s="51" t="s">
        <v>243</v>
      </c>
      <c r="V13" s="27" t="s">
        <v>107</v>
      </c>
      <c r="X13" s="5">
        <v>1</v>
      </c>
      <c r="Y13" s="5">
        <v>5</v>
      </c>
      <c r="Z13" s="6" t="str">
        <f t="shared" ca="1" si="0"/>
        <v/>
      </c>
      <c r="AA13" s="5">
        <v>9</v>
      </c>
    </row>
    <row r="14" spans="1:27" ht="14.7" thickBot="1" x14ac:dyDescent="0.55000000000000004">
      <c r="B14" s="30" t="s">
        <v>22</v>
      </c>
      <c r="C14" s="23">
        <v>5</v>
      </c>
      <c r="D14" s="24" t="str">
        <f t="shared" si="1"/>
        <v>AVA DRUSCH - CFL-2</v>
      </c>
      <c r="E14" s="25"/>
      <c r="T14" s="47">
        <v>10</v>
      </c>
      <c r="U14" s="53" t="s">
        <v>245</v>
      </c>
      <c r="V14" s="42" t="s">
        <v>111</v>
      </c>
      <c r="X14" s="5">
        <v>2</v>
      </c>
      <c r="Y14" s="5">
        <v>5</v>
      </c>
      <c r="Z14" s="6" t="str">
        <f t="shared" ca="1" si="0"/>
        <v/>
      </c>
      <c r="AA14" s="5">
        <v>9</v>
      </c>
    </row>
    <row r="15" spans="1:27" ht="14.7" thickBot="1" x14ac:dyDescent="0.55000000000000004">
      <c r="B15" s="31" t="s">
        <v>25</v>
      </c>
      <c r="C15" s="23">
        <v>7</v>
      </c>
      <c r="D15" s="24" t="str">
        <f t="shared" si="1"/>
        <v>TAYLOR GREEN - NGFL-2</v>
      </c>
      <c r="E15" s="25"/>
      <c r="K15" s="8" t="s">
        <v>251</v>
      </c>
      <c r="L15" s="9" t="s">
        <v>42</v>
      </c>
      <c r="M15" s="39"/>
      <c r="T15" s="47">
        <v>11</v>
      </c>
      <c r="U15" s="52"/>
      <c r="V15" s="29"/>
      <c r="X15" s="5">
        <v>1</v>
      </c>
      <c r="Y15" s="5">
        <v>6</v>
      </c>
      <c r="Z15" s="6" t="str">
        <f t="shared" ca="1" si="0"/>
        <v/>
      </c>
      <c r="AA15" s="5">
        <v>11</v>
      </c>
    </row>
    <row r="16" spans="1:27" ht="14.7" thickBot="1" x14ac:dyDescent="0.55000000000000004">
      <c r="B16" s="33" t="s">
        <v>28</v>
      </c>
      <c r="C16" s="23">
        <v>9</v>
      </c>
      <c r="D16" s="24" t="str">
        <f t="shared" si="1"/>
        <v>FIONA SARGENTE - CFL-3</v>
      </c>
      <c r="E16" s="25"/>
      <c r="K16" s="50">
        <v>3</v>
      </c>
      <c r="L16" s="7"/>
      <c r="M16" s="18" t="s">
        <v>8</v>
      </c>
      <c r="T16" s="47">
        <v>12</v>
      </c>
      <c r="U16" s="52"/>
      <c r="V16" s="29"/>
      <c r="X16" s="5">
        <v>2</v>
      </c>
      <c r="Y16" s="5">
        <v>6</v>
      </c>
      <c r="Z16" s="6" t="str">
        <f t="shared" ca="1" si="0"/>
        <v/>
      </c>
      <c r="AA16" s="5">
        <v>11</v>
      </c>
    </row>
    <row r="17" spans="2:26" x14ac:dyDescent="0.5">
      <c r="B17" s="34" t="s">
        <v>31</v>
      </c>
      <c r="C17" s="23">
        <v>11</v>
      </c>
      <c r="D17" s="24" t="str">
        <f t="shared" si="1"/>
        <v/>
      </c>
      <c r="E17" s="25"/>
      <c r="J17" s="22" t="s">
        <v>16</v>
      </c>
      <c r="K17" s="23">
        <v>1.1000000000000001</v>
      </c>
      <c r="L17" s="24" t="str">
        <f t="shared" ref="L17:L22" ca="1" si="2">IFERROR(INDEX(INDIRECT("heat"&amp;LEFT(K17,LEN(K17)-FIND(".",K17))),MATCH(VALUE(RIGHT(K17,LEN(K17)-FIND(".",K17))),OFFSET(INDIRECT("heat"&amp;LEFT(K17,LEN(K17)-FIND(".",K17))),0,1),0)),"")</f>
        <v/>
      </c>
      <c r="M17" s="25"/>
      <c r="T17" s="5"/>
      <c r="Z17" s="6"/>
    </row>
    <row r="18" spans="2:26" x14ac:dyDescent="0.5">
      <c r="C18" s="68"/>
      <c r="D18" s="68"/>
      <c r="E18" s="68"/>
      <c r="I18" s="18"/>
      <c r="J18" s="28" t="s">
        <v>19</v>
      </c>
      <c r="K18" s="23">
        <v>1.2</v>
      </c>
      <c r="L18" s="24" t="str">
        <f t="shared" ca="1" si="2"/>
        <v/>
      </c>
      <c r="M18" s="25"/>
      <c r="T18" s="5"/>
      <c r="U18" s="5" t="s">
        <v>67</v>
      </c>
      <c r="Z18" s="6"/>
    </row>
    <row r="19" spans="2:26" x14ac:dyDescent="0.5">
      <c r="I19" s="18"/>
      <c r="J19" s="30" t="s">
        <v>22</v>
      </c>
      <c r="K19" s="23">
        <v>1.3</v>
      </c>
      <c r="L19" s="24" t="str">
        <f t="shared" ca="1" si="2"/>
        <v/>
      </c>
      <c r="M19" s="25"/>
      <c r="T19" s="5"/>
      <c r="U19" s="43"/>
      <c r="V19" s="43"/>
      <c r="Z19" s="6"/>
    </row>
    <row r="20" spans="2:26" x14ac:dyDescent="0.5">
      <c r="C20" s="38" t="s">
        <v>252</v>
      </c>
      <c r="F20" s="7"/>
      <c r="J20" s="31" t="s">
        <v>25</v>
      </c>
      <c r="K20" s="23">
        <v>2.1</v>
      </c>
      <c r="L20" s="24" t="str">
        <f t="shared" ca="1" si="2"/>
        <v/>
      </c>
      <c r="M20" s="25"/>
      <c r="T20" s="5"/>
      <c r="U20" s="43"/>
      <c r="V20" s="43"/>
      <c r="Z20" s="6"/>
    </row>
    <row r="21" spans="2:26" x14ac:dyDescent="0.5">
      <c r="C21" s="50">
        <v>2</v>
      </c>
      <c r="D21" s="17" t="s">
        <v>115</v>
      </c>
      <c r="E21" s="18" t="s">
        <v>8</v>
      </c>
      <c r="F21" s="55"/>
      <c r="J21" s="33" t="s">
        <v>28</v>
      </c>
      <c r="K21" s="23">
        <v>2.2000000000000002</v>
      </c>
      <c r="L21" s="24" t="str">
        <f t="shared" ca="1" si="2"/>
        <v/>
      </c>
      <c r="M21" s="25"/>
      <c r="T21" s="5"/>
      <c r="U21" s="43"/>
      <c r="V21" s="43"/>
      <c r="Z21" s="6"/>
    </row>
    <row r="22" spans="2:26" x14ac:dyDescent="0.5">
      <c r="B22" s="22" t="s">
        <v>16</v>
      </c>
      <c r="C22" s="23">
        <v>2</v>
      </c>
      <c r="D22" s="24" t="str">
        <f t="shared" ref="D22:D27" si="3" xml:space="preserve"> IF(INDEX(SurferOrigin,C22)="", INDEX(SurferNames,C22),INDEX(SurferNames,C22) &amp; " - " &amp; INDEX(SurferOrigin,C22))&amp;""</f>
        <v>JASMINE GAILEY - CFL-1</v>
      </c>
      <c r="E22" s="25"/>
      <c r="F22" s="56"/>
      <c r="J22" s="34" t="s">
        <v>31</v>
      </c>
      <c r="K22" s="23">
        <v>2.2999999999999998</v>
      </c>
      <c r="L22" s="24" t="str">
        <f t="shared" ca="1" si="2"/>
        <v/>
      </c>
      <c r="M22" s="25"/>
      <c r="T22" s="5"/>
      <c r="U22" s="43"/>
      <c r="V22" s="43"/>
      <c r="Z22" s="6"/>
    </row>
    <row r="23" spans="2:26" x14ac:dyDescent="0.5">
      <c r="B23" s="28" t="s">
        <v>19</v>
      </c>
      <c r="C23" s="23">
        <v>4</v>
      </c>
      <c r="D23" s="24" t="str">
        <f t="shared" si="3"/>
        <v>ABIGAIL REMKE - NFL-1</v>
      </c>
      <c r="E23" s="25"/>
      <c r="K23" s="68"/>
      <c r="L23" s="68"/>
      <c r="M23" s="68"/>
      <c r="T23" s="5"/>
      <c r="U23" s="43"/>
      <c r="V23" s="43"/>
      <c r="Z23" s="6"/>
    </row>
    <row r="24" spans="2:26" x14ac:dyDescent="0.5">
      <c r="B24" s="30" t="s">
        <v>22</v>
      </c>
      <c r="C24" s="23">
        <v>6</v>
      </c>
      <c r="D24" s="24" t="str">
        <f t="shared" si="3"/>
        <v>EDEN LANG - NFL-2</v>
      </c>
      <c r="E24" s="25"/>
      <c r="T24" s="5"/>
      <c r="U24" s="43"/>
      <c r="V24" s="43"/>
      <c r="Z24" s="6"/>
    </row>
    <row r="25" spans="2:26" x14ac:dyDescent="0.5">
      <c r="B25" s="31" t="s">
        <v>25</v>
      </c>
      <c r="C25" s="23">
        <v>8</v>
      </c>
      <c r="D25" s="24" t="str">
        <f t="shared" si="3"/>
        <v>ELLIE BARIMO - PBFL-3</v>
      </c>
      <c r="E25" s="25"/>
      <c r="T25" s="5"/>
      <c r="U25" s="43"/>
      <c r="V25" s="43"/>
      <c r="Z25" s="6"/>
    </row>
    <row r="26" spans="2:26" x14ac:dyDescent="0.5">
      <c r="B26" s="33" t="s">
        <v>28</v>
      </c>
      <c r="C26" s="23">
        <v>10</v>
      </c>
      <c r="D26" s="24" t="str">
        <f t="shared" si="3"/>
        <v>AMBER OLSEN - CFL-4</v>
      </c>
      <c r="E26" s="25"/>
      <c r="T26" s="5"/>
      <c r="U26" s="43"/>
      <c r="V26" s="43"/>
      <c r="Z26" s="6"/>
    </row>
    <row r="27" spans="2:26" x14ac:dyDescent="0.5">
      <c r="B27" s="34" t="s">
        <v>31</v>
      </c>
      <c r="C27" s="23">
        <v>12</v>
      </c>
      <c r="D27" s="24" t="str">
        <f t="shared" si="3"/>
        <v/>
      </c>
      <c r="E27" s="25"/>
      <c r="T27" s="5"/>
      <c r="U27" s="43"/>
      <c r="V27" s="43"/>
      <c r="Z27" s="6"/>
    </row>
    <row r="28" spans="2:26" x14ac:dyDescent="0.5">
      <c r="C28" s="68"/>
      <c r="D28" s="68"/>
      <c r="E28" s="68"/>
      <c r="T28" s="5"/>
      <c r="U28" s="43"/>
      <c r="V28" s="43"/>
      <c r="Z28" s="6"/>
    </row>
    <row r="29" spans="2:26" x14ac:dyDescent="0.5">
      <c r="U29" s="44"/>
      <c r="V29" s="44"/>
      <c r="Z29" s="6"/>
    </row>
    <row r="30" spans="2:26" x14ac:dyDescent="0.5">
      <c r="U30" s="44"/>
      <c r="V30" s="44"/>
      <c r="Z30" s="6"/>
    </row>
    <row r="31" spans="2:26" x14ac:dyDescent="0.5">
      <c r="U31" s="44"/>
      <c r="V31" s="44"/>
      <c r="Z31" s="6"/>
    </row>
    <row r="32" spans="2:26" x14ac:dyDescent="0.5">
      <c r="U32" s="44"/>
      <c r="V32" s="44"/>
      <c r="Z32" s="6"/>
    </row>
    <row r="33" spans="2:26" x14ac:dyDescent="0.5">
      <c r="U33" s="44"/>
      <c r="V33" s="44"/>
      <c r="Z33" s="6"/>
    </row>
    <row r="34" spans="2:26" x14ac:dyDescent="0.5">
      <c r="U34" s="44"/>
      <c r="V34" s="44"/>
      <c r="Z34" s="6"/>
    </row>
    <row r="35" spans="2:26" x14ac:dyDescent="0.5">
      <c r="U35" s="44"/>
      <c r="V35" s="44"/>
      <c r="Z35" s="6"/>
    </row>
    <row r="36" spans="2:26" x14ac:dyDescent="0.5">
      <c r="U36" s="44"/>
      <c r="V36" s="44"/>
      <c r="Z36" s="6"/>
    </row>
    <row r="37" spans="2:26" x14ac:dyDescent="0.5">
      <c r="U37" s="44"/>
      <c r="V37" s="44"/>
      <c r="Z37" s="6"/>
    </row>
    <row r="38" spans="2:26" x14ac:dyDescent="0.5">
      <c r="U38" s="44"/>
      <c r="V38" s="44"/>
      <c r="Z38" s="6"/>
    </row>
    <row r="39" spans="2:26" x14ac:dyDescent="0.5">
      <c r="U39" s="44"/>
      <c r="V39" s="44"/>
      <c r="Z39" s="6"/>
    </row>
    <row r="40" spans="2:26" x14ac:dyDescent="0.5">
      <c r="U40" s="44"/>
      <c r="V40" s="44"/>
      <c r="Z40" s="6"/>
    </row>
    <row r="41" spans="2:26" x14ac:dyDescent="0.5">
      <c r="U41" s="44"/>
      <c r="V41" s="44"/>
      <c r="Z41" s="6"/>
    </row>
    <row r="42" spans="2:26" x14ac:dyDescent="0.5">
      <c r="U42" s="44"/>
      <c r="V42" s="44"/>
      <c r="Z42" s="6"/>
    </row>
    <row r="43" spans="2:26" x14ac:dyDescent="0.5">
      <c r="U43" s="44"/>
      <c r="V43" s="44"/>
      <c r="Z43" s="6"/>
    </row>
    <row r="44" spans="2:26" x14ac:dyDescent="0.5">
      <c r="U44" s="44"/>
      <c r="V44" s="44"/>
      <c r="Z44" s="6"/>
    </row>
    <row r="45" spans="2:26" x14ac:dyDescent="0.5">
      <c r="U45" s="44"/>
      <c r="V45" s="44"/>
      <c r="Z45" s="6"/>
    </row>
    <row r="46" spans="2:26" x14ac:dyDescent="0.5">
      <c r="B46" s="49" t="s">
        <v>150</v>
      </c>
      <c r="U46"/>
      <c r="V46"/>
      <c r="Z46" s="6"/>
    </row>
    <row r="47" spans="2:26" x14ac:dyDescent="0.5">
      <c r="B47" s="49" t="s">
        <v>71</v>
      </c>
      <c r="U47"/>
      <c r="V47"/>
      <c r="Z47" s="6"/>
    </row>
    <row r="48" spans="2:26" x14ac:dyDescent="0.5"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  <c r="Z54" s="6"/>
    </row>
    <row r="55" spans="21:26" x14ac:dyDescent="0.5">
      <c r="U55"/>
      <c r="V55"/>
      <c r="Z55" s="6"/>
    </row>
    <row r="56" spans="21:26" x14ac:dyDescent="0.5">
      <c r="U56"/>
      <c r="V56"/>
      <c r="Z56" s="6"/>
    </row>
    <row r="57" spans="21:26" x14ac:dyDescent="0.5">
      <c r="U57"/>
      <c r="V57"/>
      <c r="Z57" s="6"/>
    </row>
    <row r="58" spans="21:26" x14ac:dyDescent="0.5">
      <c r="U58"/>
      <c r="V58"/>
      <c r="Z58" s="6"/>
    </row>
    <row r="59" spans="21:26" x14ac:dyDescent="0.5">
      <c r="U59"/>
      <c r="V59"/>
      <c r="Z59" s="6"/>
    </row>
    <row r="60" spans="21:26" x14ac:dyDescent="0.5">
      <c r="U60"/>
      <c r="V60"/>
    </row>
  </sheetData>
  <sheetProtection password="B6AC" sheet="1" scenarios="1" formatCells="0"/>
  <mergeCells count="6">
    <mergeCell ref="C28:E28"/>
    <mergeCell ref="B1:D1"/>
    <mergeCell ref="H1:I1"/>
    <mergeCell ref="L1:P1"/>
    <mergeCell ref="C18:E18"/>
    <mergeCell ref="K23:M23"/>
  </mergeCells>
  <pageMargins left="0.25" right="0.25" top="0.75" bottom="0.75" header="0.3" footer="0.3"/>
  <pageSetup scale="70"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selection activeCell="U5" sqref="U5:U10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70" t="s">
        <v>92</v>
      </c>
      <c r="C1" s="71"/>
      <c r="D1" s="72"/>
      <c r="F1" s="1"/>
      <c r="G1" s="1"/>
      <c r="H1" s="63" t="s">
        <v>1</v>
      </c>
      <c r="I1" s="64"/>
      <c r="J1" s="1"/>
      <c r="K1" s="1"/>
      <c r="L1" s="65" t="s">
        <v>253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T5" s="47">
        <v>1</v>
      </c>
      <c r="U5" s="27" t="s">
        <v>254</v>
      </c>
      <c r="V5" s="27" t="s">
        <v>24</v>
      </c>
      <c r="X5" s="5">
        <v>1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T6" s="47">
        <v>2</v>
      </c>
      <c r="U6" s="29"/>
      <c r="V6" s="29"/>
      <c r="X6" s="5">
        <v>1</v>
      </c>
      <c r="Y6" s="5">
        <v>2</v>
      </c>
      <c r="Z6" s="6" t="str">
        <f t="shared" ref="Z6:Z10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T7" s="47">
        <v>3</v>
      </c>
      <c r="U7" s="29"/>
      <c r="V7" s="29"/>
      <c r="X7" s="5">
        <v>1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T8" s="47">
        <v>4</v>
      </c>
      <c r="U8" s="32" t="s">
        <v>255</v>
      </c>
      <c r="V8" s="32" t="s">
        <v>27</v>
      </c>
      <c r="X8" s="5">
        <v>1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29" t="s">
        <v>256</v>
      </c>
      <c r="V9" s="29" t="s">
        <v>21</v>
      </c>
      <c r="X9" s="5">
        <v>1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T10" s="47">
        <v>6</v>
      </c>
      <c r="U10" s="27" t="s">
        <v>257</v>
      </c>
      <c r="V10" s="27" t="s">
        <v>37</v>
      </c>
      <c r="X10" s="5">
        <v>1</v>
      </c>
      <c r="Y10" s="5">
        <v>6</v>
      </c>
      <c r="Z10" s="6" t="str">
        <f t="shared" ca="1" si="0"/>
        <v/>
      </c>
      <c r="AA10" s="5">
        <v>6</v>
      </c>
    </row>
    <row r="11" spans="1:27" x14ac:dyDescent="0.5">
      <c r="U11"/>
      <c r="V11"/>
      <c r="X11"/>
      <c r="Y11"/>
      <c r="Z11"/>
      <c r="AA11"/>
    </row>
    <row r="12" spans="1:27" x14ac:dyDescent="0.5">
      <c r="U12"/>
      <c r="V12"/>
      <c r="X12"/>
      <c r="Y12"/>
      <c r="Z12"/>
      <c r="AA12"/>
    </row>
    <row r="13" spans="1:27" x14ac:dyDescent="0.5">
      <c r="T13" s="73" t="s">
        <v>67</v>
      </c>
      <c r="U13" s="73"/>
      <c r="V13" s="73"/>
      <c r="X13"/>
      <c r="Y13"/>
      <c r="Z13"/>
      <c r="AA13"/>
    </row>
    <row r="14" spans="1:27" x14ac:dyDescent="0.5">
      <c r="U14" s="43"/>
      <c r="V14" s="43"/>
      <c r="X14"/>
      <c r="Y14"/>
      <c r="Z14"/>
      <c r="AA14"/>
    </row>
    <row r="15" spans="1:27" x14ac:dyDescent="0.5">
      <c r="U15" s="43"/>
      <c r="V15" s="43"/>
      <c r="X15"/>
      <c r="Y15"/>
      <c r="Z15"/>
      <c r="AA15"/>
    </row>
    <row r="16" spans="1:27" x14ac:dyDescent="0.5">
      <c r="E16" s="18"/>
      <c r="U16" s="43"/>
      <c r="V16" s="43"/>
      <c r="X16"/>
      <c r="Y16"/>
      <c r="Z16"/>
      <c r="AA16"/>
    </row>
    <row r="17" spans="6:27" x14ac:dyDescent="0.5">
      <c r="F17" s="7"/>
      <c r="G17" s="48" t="s">
        <v>258</v>
      </c>
      <c r="H17" s="9" t="s">
        <v>42</v>
      </c>
      <c r="I17" s="39"/>
      <c r="U17" s="43"/>
      <c r="V17" s="43"/>
      <c r="X17"/>
      <c r="Y17"/>
      <c r="Z17"/>
      <c r="AA17"/>
    </row>
    <row r="18" spans="6:27" x14ac:dyDescent="0.5">
      <c r="F18" s="15"/>
      <c r="G18" s="50">
        <v>1</v>
      </c>
      <c r="H18" s="7"/>
      <c r="I18" s="18"/>
      <c r="U18" s="43"/>
      <c r="V18" s="43"/>
      <c r="X18"/>
      <c r="Y18"/>
      <c r="Z18"/>
      <c r="AA18"/>
    </row>
    <row r="19" spans="6:27" x14ac:dyDescent="0.5">
      <c r="F19" s="22" t="s">
        <v>16</v>
      </c>
      <c r="G19" s="23">
        <v>1</v>
      </c>
      <c r="H19" s="24" t="str">
        <f t="shared" ref="H19:H24" si="1" xml:space="preserve"> IF(INDEX(SurferOrigin,G19)="", INDEX(SurferNames,G19),INDEX(SurferNames,G19) &amp; " - " &amp; INDEX(SurferOrigin,G19))&amp;""</f>
        <v>(13) SOPHIE FALZONE - NFL-1</v>
      </c>
      <c r="I19" s="25"/>
      <c r="U19" s="43"/>
      <c r="V19" s="43"/>
      <c r="X19"/>
      <c r="Y19"/>
      <c r="Z19"/>
      <c r="AA19"/>
    </row>
    <row r="20" spans="6:27" x14ac:dyDescent="0.5">
      <c r="F20" s="28" t="s">
        <v>19</v>
      </c>
      <c r="G20" s="23">
        <v>2</v>
      </c>
      <c r="H20" s="24" t="str">
        <f t="shared" si="1"/>
        <v/>
      </c>
      <c r="I20" s="25"/>
      <c r="U20" s="43"/>
      <c r="V20" s="43"/>
      <c r="X20"/>
      <c r="Y20"/>
      <c r="Z20"/>
      <c r="AA20"/>
    </row>
    <row r="21" spans="6:27" x14ac:dyDescent="0.5">
      <c r="F21" s="30" t="s">
        <v>22</v>
      </c>
      <c r="G21" s="23">
        <v>3</v>
      </c>
      <c r="H21" s="24" t="str">
        <f t="shared" si="1"/>
        <v/>
      </c>
      <c r="I21" s="25"/>
      <c r="U21" s="43"/>
      <c r="V21" s="43"/>
      <c r="X21"/>
      <c r="Y21"/>
      <c r="Z21"/>
      <c r="AA21"/>
    </row>
    <row r="22" spans="6:27" x14ac:dyDescent="0.5">
      <c r="F22" s="31" t="s">
        <v>25</v>
      </c>
      <c r="G22" s="23">
        <v>4</v>
      </c>
      <c r="H22" s="24" t="str">
        <f t="shared" si="1"/>
        <v>(14) LISA TANNER - NCFL-1</v>
      </c>
      <c r="I22" s="25"/>
      <c r="U22" s="43"/>
      <c r="V22" s="43"/>
      <c r="X22"/>
      <c r="Y22"/>
      <c r="Z22"/>
      <c r="AA22"/>
    </row>
    <row r="23" spans="6:27" x14ac:dyDescent="0.5">
      <c r="F23" s="33" t="s">
        <v>28</v>
      </c>
      <c r="G23" s="23">
        <v>5</v>
      </c>
      <c r="H23" s="24" t="str">
        <f t="shared" si="1"/>
        <v>(14) ALICYA SIMMONS - CFL-1</v>
      </c>
      <c r="I23" s="25"/>
      <c r="U23" s="43"/>
      <c r="V23" s="43"/>
      <c r="Z23" s="6"/>
    </row>
    <row r="24" spans="6:27" x14ac:dyDescent="0.5">
      <c r="F24" s="34" t="s">
        <v>31</v>
      </c>
      <c r="G24" s="23">
        <v>6</v>
      </c>
      <c r="H24" s="24" t="str">
        <f t="shared" si="1"/>
        <v>(14) BRIANNA TOTH - NCFL-2</v>
      </c>
      <c r="I24" s="25"/>
      <c r="U24" s="43"/>
      <c r="V24" s="43"/>
      <c r="Z24" s="6"/>
    </row>
    <row r="25" spans="6:27" x14ac:dyDescent="0.5">
      <c r="G25" s="68"/>
      <c r="H25" s="68"/>
      <c r="I25" s="68"/>
      <c r="U25" s="43"/>
      <c r="V25" s="43"/>
      <c r="Z25" s="6"/>
    </row>
    <row r="26" spans="6:27" x14ac:dyDescent="0.5">
      <c r="U26" s="43"/>
      <c r="V26" s="43"/>
      <c r="Z26" s="6"/>
    </row>
    <row r="27" spans="6:27" x14ac:dyDescent="0.5">
      <c r="U27" s="43"/>
      <c r="V27" s="43"/>
      <c r="Z27" s="6"/>
    </row>
    <row r="28" spans="6:27" x14ac:dyDescent="0.5">
      <c r="U28" s="43"/>
      <c r="V28" s="43"/>
      <c r="Z28" s="6"/>
    </row>
    <row r="29" spans="6:27" x14ac:dyDescent="0.5">
      <c r="U29" s="43"/>
      <c r="V29" s="43"/>
      <c r="Z29" s="6"/>
    </row>
    <row r="30" spans="6:27" x14ac:dyDescent="0.5">
      <c r="U30" s="43"/>
      <c r="V30" s="43"/>
      <c r="Z30" s="6"/>
    </row>
    <row r="31" spans="6:27" x14ac:dyDescent="0.5">
      <c r="U31" s="43"/>
      <c r="V31" s="43"/>
      <c r="Z31" s="6"/>
    </row>
    <row r="32" spans="6:27" x14ac:dyDescent="0.5">
      <c r="U32" s="43"/>
      <c r="V32" s="43"/>
      <c r="Z32" s="6"/>
    </row>
    <row r="33" spans="3:26" x14ac:dyDescent="0.5">
      <c r="U33" s="43"/>
      <c r="V33" s="43"/>
      <c r="Z33" s="6"/>
    </row>
    <row r="34" spans="3:26" x14ac:dyDescent="0.5">
      <c r="U34" s="43"/>
      <c r="V34" s="43"/>
      <c r="Z34" s="6"/>
    </row>
    <row r="35" spans="3:26" x14ac:dyDescent="0.5">
      <c r="U35" s="44"/>
      <c r="V35" s="44"/>
      <c r="Z35" s="6"/>
    </row>
    <row r="36" spans="3:26" x14ac:dyDescent="0.5">
      <c r="U36"/>
      <c r="V36"/>
      <c r="Z36" s="6"/>
    </row>
    <row r="37" spans="3:26" x14ac:dyDescent="0.5">
      <c r="U37"/>
      <c r="V37"/>
      <c r="Z37" s="6"/>
    </row>
    <row r="38" spans="3:26" x14ac:dyDescent="0.5">
      <c r="U38"/>
      <c r="V38"/>
      <c r="Z38" s="6"/>
    </row>
    <row r="39" spans="3:26" x14ac:dyDescent="0.5">
      <c r="U39"/>
      <c r="V39"/>
      <c r="Z39" s="6"/>
    </row>
    <row r="40" spans="3:26" x14ac:dyDescent="0.5">
      <c r="U40"/>
      <c r="V40"/>
      <c r="Z40" s="6"/>
    </row>
    <row r="41" spans="3:26" x14ac:dyDescent="0.5">
      <c r="U41"/>
      <c r="V41"/>
      <c r="Z41" s="6"/>
    </row>
    <row r="42" spans="3:26" x14ac:dyDescent="0.5">
      <c r="U42"/>
      <c r="V42"/>
      <c r="Z42" s="6"/>
    </row>
    <row r="43" spans="3:26" x14ac:dyDescent="0.5">
      <c r="U43"/>
      <c r="V43"/>
      <c r="Z43" s="6"/>
    </row>
    <row r="44" spans="3:26" x14ac:dyDescent="0.5">
      <c r="U44"/>
      <c r="V44"/>
      <c r="Z44" s="6"/>
    </row>
    <row r="45" spans="3:26" x14ac:dyDescent="0.5">
      <c r="U45"/>
      <c r="V45"/>
      <c r="Z45" s="6"/>
    </row>
    <row r="46" spans="3:26" x14ac:dyDescent="0.5">
      <c r="U46"/>
      <c r="V46"/>
      <c r="Z46" s="6"/>
    </row>
    <row r="47" spans="3:26" x14ac:dyDescent="0.5">
      <c r="C47" s="49" t="s">
        <v>150</v>
      </c>
      <c r="U47"/>
      <c r="V47"/>
      <c r="Z47" s="6"/>
    </row>
    <row r="48" spans="3:26" x14ac:dyDescent="0.5">
      <c r="C48" s="49" t="s">
        <v>71</v>
      </c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</row>
  </sheetData>
  <sheetProtection password="B6AC" sheet="1" scenarios="1" formatCells="0"/>
  <mergeCells count="5">
    <mergeCell ref="B1:D1"/>
    <mergeCell ref="H1:I1"/>
    <mergeCell ref="L1:P1"/>
    <mergeCell ref="T13:V13"/>
    <mergeCell ref="G25:I25"/>
  </mergeCells>
  <pageMargins left="0.25" right="0.25" top="0.75" bottom="0.75" header="0.3" footer="0.3"/>
  <pageSetup scale="70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selection activeCell="G18" sqref="G18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70" t="s">
        <v>0</v>
      </c>
      <c r="C1" s="71"/>
      <c r="D1" s="72"/>
      <c r="F1" s="1"/>
      <c r="G1" s="1"/>
      <c r="H1" s="63" t="s">
        <v>1</v>
      </c>
      <c r="I1" s="64"/>
      <c r="J1" s="1"/>
      <c r="K1" s="1"/>
      <c r="L1" s="65" t="s">
        <v>259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T5" s="47">
        <v>1</v>
      </c>
      <c r="U5" s="27" t="s">
        <v>214</v>
      </c>
      <c r="V5" s="27" t="s">
        <v>18</v>
      </c>
      <c r="X5" s="5">
        <v>1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T6" s="47">
        <v>2</v>
      </c>
      <c r="U6" s="29" t="s">
        <v>225</v>
      </c>
      <c r="V6" s="29" t="s">
        <v>21</v>
      </c>
      <c r="X6" s="5">
        <v>1</v>
      </c>
      <c r="Y6" s="5">
        <v>2</v>
      </c>
      <c r="Z6" s="6" t="str">
        <f t="shared" ref="Z6:Z10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T7" s="47">
        <v>3</v>
      </c>
      <c r="U7" s="29" t="s">
        <v>76</v>
      </c>
      <c r="V7" s="29" t="s">
        <v>27</v>
      </c>
      <c r="X7" s="5">
        <v>1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T8" s="47">
        <v>4</v>
      </c>
      <c r="U8" s="32" t="s">
        <v>260</v>
      </c>
      <c r="V8" s="32" t="s">
        <v>24</v>
      </c>
      <c r="X8" s="5">
        <v>1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29" t="s">
        <v>261</v>
      </c>
      <c r="V9" s="29" t="s">
        <v>131</v>
      </c>
      <c r="X9" s="5">
        <v>1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T10" s="47">
        <v>6</v>
      </c>
      <c r="U10" s="27"/>
      <c r="V10" s="27"/>
      <c r="X10" s="5">
        <v>1</v>
      </c>
      <c r="Y10" s="5">
        <v>6</v>
      </c>
      <c r="Z10" s="6" t="str">
        <f t="shared" ca="1" si="0"/>
        <v/>
      </c>
      <c r="AA10" s="5">
        <v>6</v>
      </c>
    </row>
    <row r="11" spans="1:27" x14ac:dyDescent="0.5">
      <c r="U11"/>
      <c r="V11"/>
      <c r="X11"/>
      <c r="Y11"/>
      <c r="Z11"/>
      <c r="AA11"/>
    </row>
    <row r="12" spans="1:27" x14ac:dyDescent="0.5">
      <c r="H12" s="18"/>
      <c r="U12"/>
      <c r="V12"/>
      <c r="X12"/>
      <c r="Y12"/>
      <c r="Z12"/>
      <c r="AA12"/>
    </row>
    <row r="13" spans="1:27" x14ac:dyDescent="0.5">
      <c r="T13" s="73" t="s">
        <v>67</v>
      </c>
      <c r="U13" s="73"/>
      <c r="V13" s="73"/>
      <c r="X13"/>
      <c r="Y13"/>
      <c r="Z13"/>
      <c r="AA13"/>
    </row>
    <row r="14" spans="1:27" x14ac:dyDescent="0.5">
      <c r="U14" s="43"/>
      <c r="V14" s="43"/>
      <c r="X14"/>
      <c r="Y14"/>
      <c r="Z14"/>
      <c r="AA14"/>
    </row>
    <row r="15" spans="1:27" x14ac:dyDescent="0.5">
      <c r="U15" s="43"/>
      <c r="V15" s="43"/>
      <c r="X15"/>
      <c r="Y15"/>
      <c r="Z15"/>
      <c r="AA15"/>
    </row>
    <row r="16" spans="1:27" x14ac:dyDescent="0.5">
      <c r="E16" s="18"/>
      <c r="U16" s="43"/>
      <c r="V16" s="43"/>
      <c r="X16"/>
      <c r="Y16"/>
      <c r="Z16"/>
      <c r="AA16"/>
    </row>
    <row r="17" spans="6:27" x14ac:dyDescent="0.5">
      <c r="F17" s="7"/>
      <c r="G17" s="8" t="s">
        <v>262</v>
      </c>
      <c r="H17" s="9" t="s">
        <v>42</v>
      </c>
      <c r="I17" s="39"/>
      <c r="U17" s="43"/>
      <c r="V17" s="43"/>
      <c r="X17"/>
      <c r="Y17"/>
      <c r="Z17"/>
      <c r="AA17"/>
    </row>
    <row r="18" spans="6:27" x14ac:dyDescent="0.5">
      <c r="F18" s="15"/>
      <c r="G18" s="50">
        <v>1</v>
      </c>
      <c r="H18" s="7"/>
      <c r="I18" s="18"/>
      <c r="U18" s="43"/>
      <c r="V18" s="43"/>
      <c r="X18"/>
      <c r="Y18"/>
      <c r="Z18"/>
      <c r="AA18"/>
    </row>
    <row r="19" spans="6:27" x14ac:dyDescent="0.5">
      <c r="F19" s="22" t="s">
        <v>16</v>
      </c>
      <c r="G19" s="23">
        <v>1</v>
      </c>
      <c r="H19" s="24" t="str">
        <f t="shared" ref="H19:H24" si="1" xml:space="preserve"> IF(INDEX(SurferOrigin,G19)="", INDEX(SurferNames,G19),INDEX(SurferNames,G19) &amp; " - " &amp; INDEX(SurferOrigin,G19))&amp;""</f>
        <v>KAYLIN WEINRICH - PBFL-1</v>
      </c>
      <c r="I19" s="25"/>
      <c r="U19" s="43"/>
      <c r="V19" s="43"/>
      <c r="X19"/>
      <c r="Y19"/>
      <c r="Z19"/>
      <c r="AA19"/>
    </row>
    <row r="20" spans="6:27" x14ac:dyDescent="0.5">
      <c r="F20" s="28" t="s">
        <v>19</v>
      </c>
      <c r="G20" s="23">
        <v>2</v>
      </c>
      <c r="H20" s="24" t="str">
        <f t="shared" si="1"/>
        <v>JESSICA WALLHAUSER - CFL-1</v>
      </c>
      <c r="I20" s="25"/>
      <c r="U20" s="43"/>
      <c r="V20" s="43"/>
      <c r="X20"/>
      <c r="Y20"/>
      <c r="Z20"/>
      <c r="AA20"/>
    </row>
    <row r="21" spans="6:27" x14ac:dyDescent="0.5">
      <c r="F21" s="30" t="s">
        <v>22</v>
      </c>
      <c r="G21" s="23">
        <v>3</v>
      </c>
      <c r="H21" s="24" t="str">
        <f t="shared" si="1"/>
        <v>ROB SCHWEIZER - NCFL-1</v>
      </c>
      <c r="I21" s="25"/>
      <c r="U21" s="43"/>
      <c r="V21" s="43"/>
      <c r="X21"/>
      <c r="Y21"/>
      <c r="Z21"/>
      <c r="AA21"/>
    </row>
    <row r="22" spans="6:27" x14ac:dyDescent="0.5">
      <c r="F22" s="31" t="s">
        <v>25</v>
      </c>
      <c r="G22" s="23">
        <v>4</v>
      </c>
      <c r="H22" s="24" t="str">
        <f t="shared" si="1"/>
        <v>LONDYN NORTH - NFL-1</v>
      </c>
      <c r="I22" s="25"/>
      <c r="U22" s="43"/>
      <c r="V22" s="43"/>
      <c r="X22"/>
      <c r="Y22"/>
      <c r="Z22"/>
      <c r="AA22"/>
    </row>
    <row r="23" spans="6:27" x14ac:dyDescent="0.5">
      <c r="F23" s="33" t="s">
        <v>28</v>
      </c>
      <c r="G23" s="23">
        <v>5</v>
      </c>
      <c r="H23" s="24" t="str">
        <f t="shared" si="1"/>
        <v>COOPER MCGRAW - SAFL-2</v>
      </c>
      <c r="I23" s="25"/>
      <c r="U23" s="43"/>
      <c r="V23" s="43"/>
      <c r="Z23" s="6"/>
    </row>
    <row r="24" spans="6:27" x14ac:dyDescent="0.5">
      <c r="F24" s="34" t="s">
        <v>31</v>
      </c>
      <c r="G24" s="23">
        <v>6</v>
      </c>
      <c r="H24" s="24" t="str">
        <f t="shared" si="1"/>
        <v/>
      </c>
      <c r="I24" s="25"/>
      <c r="U24" s="43"/>
      <c r="V24" s="43"/>
      <c r="Z24" s="6"/>
    </row>
    <row r="25" spans="6:27" x14ac:dyDescent="0.5">
      <c r="G25" s="68"/>
      <c r="H25" s="68"/>
      <c r="I25" s="68"/>
      <c r="U25" s="43"/>
      <c r="V25" s="43"/>
      <c r="Z25" s="6"/>
    </row>
    <row r="26" spans="6:27" x14ac:dyDescent="0.5">
      <c r="U26" s="43"/>
      <c r="V26" s="43"/>
      <c r="Z26" s="6"/>
    </row>
    <row r="27" spans="6:27" x14ac:dyDescent="0.5">
      <c r="U27" s="43"/>
      <c r="V27" s="43"/>
      <c r="Z27" s="6"/>
    </row>
    <row r="28" spans="6:27" x14ac:dyDescent="0.5">
      <c r="U28" s="43"/>
      <c r="V28" s="43"/>
      <c r="Z28" s="6"/>
    </row>
    <row r="29" spans="6:27" x14ac:dyDescent="0.5">
      <c r="U29" s="43"/>
      <c r="V29" s="43"/>
      <c r="Z29" s="6"/>
    </row>
    <row r="30" spans="6:27" x14ac:dyDescent="0.5">
      <c r="U30" s="43"/>
      <c r="V30" s="43"/>
      <c r="Z30" s="6"/>
    </row>
    <row r="31" spans="6:27" x14ac:dyDescent="0.5">
      <c r="U31" s="43"/>
      <c r="V31" s="43"/>
      <c r="Z31" s="6"/>
    </row>
    <row r="32" spans="6:27" x14ac:dyDescent="0.5">
      <c r="U32" s="43"/>
      <c r="V32" s="43"/>
      <c r="Z32" s="6"/>
    </row>
    <row r="33" spans="3:26" x14ac:dyDescent="0.5">
      <c r="U33" s="43"/>
      <c r="V33" s="43"/>
      <c r="Z33" s="6"/>
    </row>
    <row r="34" spans="3:26" x14ac:dyDescent="0.5">
      <c r="U34" s="43"/>
      <c r="V34" s="43"/>
      <c r="Z34" s="6"/>
    </row>
    <row r="35" spans="3:26" x14ac:dyDescent="0.5">
      <c r="U35" s="44"/>
      <c r="V35" s="44"/>
      <c r="Z35" s="6"/>
    </row>
    <row r="36" spans="3:26" x14ac:dyDescent="0.5">
      <c r="U36"/>
      <c r="V36"/>
      <c r="Z36" s="6"/>
    </row>
    <row r="37" spans="3:26" x14ac:dyDescent="0.5">
      <c r="U37"/>
      <c r="V37"/>
      <c r="Z37" s="6"/>
    </row>
    <row r="38" spans="3:26" x14ac:dyDescent="0.5">
      <c r="U38"/>
      <c r="V38"/>
      <c r="Z38" s="6"/>
    </row>
    <row r="39" spans="3:26" x14ac:dyDescent="0.5">
      <c r="U39"/>
      <c r="V39"/>
      <c r="Z39" s="6"/>
    </row>
    <row r="40" spans="3:26" x14ac:dyDescent="0.5">
      <c r="U40"/>
      <c r="V40"/>
      <c r="Z40" s="6"/>
    </row>
    <row r="41" spans="3:26" x14ac:dyDescent="0.5">
      <c r="U41"/>
      <c r="V41"/>
      <c r="Z41" s="6"/>
    </row>
    <row r="42" spans="3:26" x14ac:dyDescent="0.5">
      <c r="U42"/>
      <c r="V42"/>
      <c r="Z42" s="6"/>
    </row>
    <row r="43" spans="3:26" x14ac:dyDescent="0.5">
      <c r="U43"/>
      <c r="V43"/>
      <c r="Z43" s="6"/>
    </row>
    <row r="44" spans="3:26" x14ac:dyDescent="0.5">
      <c r="U44"/>
      <c r="V44"/>
      <c r="Z44" s="6"/>
    </row>
    <row r="45" spans="3:26" x14ac:dyDescent="0.5">
      <c r="U45"/>
      <c r="V45"/>
      <c r="Z45" s="6"/>
    </row>
    <row r="46" spans="3:26" x14ac:dyDescent="0.5">
      <c r="U46"/>
      <c r="V46"/>
      <c r="Z46" s="6"/>
    </row>
    <row r="47" spans="3:26" x14ac:dyDescent="0.5">
      <c r="C47" s="49" t="s">
        <v>150</v>
      </c>
      <c r="U47"/>
      <c r="V47"/>
      <c r="Z47" s="6"/>
    </row>
    <row r="48" spans="3:26" x14ac:dyDescent="0.5">
      <c r="C48" s="49" t="s">
        <v>71</v>
      </c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</row>
  </sheetData>
  <sheetProtection password="B6AC" sheet="1" scenarios="1" formatCells="0"/>
  <mergeCells count="5">
    <mergeCell ref="B1:D1"/>
    <mergeCell ref="H1:I1"/>
    <mergeCell ref="L1:P1"/>
    <mergeCell ref="T13:V13"/>
    <mergeCell ref="G25:I25"/>
  </mergeCells>
  <pageMargins left="0.25" right="0.25" top="0.75" bottom="0.75" header="0.3" footer="0.3"/>
  <pageSetup scale="70" orientation="landscape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abSelected="1" topLeftCell="A7" workbookViewId="0">
      <selection activeCell="P32" sqref="P32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70" t="s">
        <v>0</v>
      </c>
      <c r="C1" s="71"/>
      <c r="D1" s="72"/>
      <c r="F1" s="1"/>
      <c r="G1" s="1"/>
      <c r="H1" s="63" t="s">
        <v>1</v>
      </c>
      <c r="I1" s="64"/>
      <c r="J1" s="1"/>
      <c r="K1" s="1"/>
      <c r="L1" s="65" t="s">
        <v>263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T5" s="47">
        <v>1</v>
      </c>
      <c r="U5" s="27" t="s">
        <v>264</v>
      </c>
      <c r="V5" s="27" t="s">
        <v>24</v>
      </c>
      <c r="X5" s="5">
        <v>1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T6" s="47">
        <v>2</v>
      </c>
      <c r="U6" s="29" t="s">
        <v>127</v>
      </c>
      <c r="V6" s="29" t="s">
        <v>21</v>
      </c>
      <c r="X6" s="5">
        <v>1</v>
      </c>
      <c r="Y6" s="5">
        <v>2</v>
      </c>
      <c r="Z6" s="6" t="str">
        <f t="shared" ref="Z6:Z10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T7" s="47">
        <v>3</v>
      </c>
      <c r="U7" s="29" t="s">
        <v>265</v>
      </c>
      <c r="V7" s="29" t="s">
        <v>27</v>
      </c>
      <c r="X7" s="5">
        <v>1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T8" s="47">
        <v>4</v>
      </c>
      <c r="U8" s="32" t="s">
        <v>100</v>
      </c>
      <c r="V8" s="32" t="s">
        <v>101</v>
      </c>
      <c r="X8" s="5">
        <v>1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29" t="s">
        <v>137</v>
      </c>
      <c r="V9" s="29" t="s">
        <v>250</v>
      </c>
      <c r="X9" s="5">
        <v>1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T10" s="47">
        <v>6</v>
      </c>
      <c r="U10" s="27" t="s">
        <v>266</v>
      </c>
      <c r="V10" s="27" t="s">
        <v>267</v>
      </c>
      <c r="X10" s="5">
        <v>1</v>
      </c>
      <c r="Y10" s="5">
        <v>6</v>
      </c>
      <c r="Z10" s="6" t="str">
        <f t="shared" ca="1" si="0"/>
        <v/>
      </c>
      <c r="AA10" s="5">
        <v>6</v>
      </c>
    </row>
    <row r="11" spans="1:27" x14ac:dyDescent="0.5">
      <c r="U11"/>
      <c r="V11"/>
      <c r="X11"/>
      <c r="Y11"/>
      <c r="Z11"/>
      <c r="AA11"/>
    </row>
    <row r="12" spans="1:27" x14ac:dyDescent="0.5">
      <c r="U12"/>
      <c r="V12"/>
      <c r="X12"/>
      <c r="Y12"/>
      <c r="Z12"/>
      <c r="AA12"/>
    </row>
    <row r="13" spans="1:27" x14ac:dyDescent="0.5">
      <c r="T13" s="73" t="s">
        <v>67</v>
      </c>
      <c r="U13" s="73"/>
      <c r="V13" s="73"/>
      <c r="X13"/>
      <c r="Y13"/>
      <c r="Z13"/>
      <c r="AA13"/>
    </row>
    <row r="14" spans="1:27" x14ac:dyDescent="0.5">
      <c r="U14" s="43"/>
      <c r="V14" s="43"/>
      <c r="X14"/>
      <c r="Y14"/>
      <c r="Z14"/>
      <c r="AA14"/>
    </row>
    <row r="15" spans="1:27" x14ac:dyDescent="0.5">
      <c r="U15" s="43"/>
      <c r="V15" s="43"/>
      <c r="X15"/>
      <c r="Y15"/>
      <c r="Z15"/>
      <c r="AA15"/>
    </row>
    <row r="16" spans="1:27" x14ac:dyDescent="0.5">
      <c r="E16" s="18"/>
      <c r="U16" s="43"/>
      <c r="V16" s="43"/>
      <c r="X16"/>
      <c r="Y16"/>
      <c r="Z16"/>
      <c r="AA16"/>
    </row>
    <row r="17" spans="6:27" x14ac:dyDescent="0.5">
      <c r="F17" s="7"/>
      <c r="G17" s="8" t="s">
        <v>268</v>
      </c>
      <c r="H17" s="9" t="s">
        <v>42</v>
      </c>
      <c r="I17" s="39"/>
      <c r="U17" s="43"/>
      <c r="V17" s="43"/>
      <c r="X17"/>
      <c r="Y17"/>
      <c r="Z17"/>
      <c r="AA17"/>
    </row>
    <row r="18" spans="6:27" x14ac:dyDescent="0.5">
      <c r="F18" s="15"/>
      <c r="G18" s="50">
        <v>1</v>
      </c>
      <c r="H18" s="7"/>
      <c r="I18" s="18"/>
      <c r="U18" s="43"/>
      <c r="V18" s="43"/>
      <c r="X18"/>
      <c r="Y18"/>
      <c r="Z18"/>
      <c r="AA18"/>
    </row>
    <row r="19" spans="6:27" x14ac:dyDescent="0.5">
      <c r="F19" s="22" t="s">
        <v>16</v>
      </c>
      <c r="G19" s="23">
        <v>1</v>
      </c>
      <c r="H19" s="24" t="str">
        <f t="shared" ref="H19:H24" si="1" xml:space="preserve"> IF(INDEX(SurferOrigin,G19)="", INDEX(SurferNames,G19),INDEX(SurferNames,G19) &amp; " - " &amp; INDEX(SurferOrigin,G19))&amp;""</f>
        <v>TREALANE MCLAUGHLIN - NFL-1</v>
      </c>
      <c r="I19" s="25"/>
      <c r="U19" s="43"/>
      <c r="V19" s="43"/>
      <c r="X19"/>
      <c r="Y19"/>
      <c r="Z19"/>
      <c r="AA19"/>
    </row>
    <row r="20" spans="6:27" x14ac:dyDescent="0.5">
      <c r="F20" s="28" t="s">
        <v>19</v>
      </c>
      <c r="G20" s="23">
        <v>2</v>
      </c>
      <c r="H20" s="24" t="str">
        <f t="shared" si="1"/>
        <v>JONATHAN WALLHAUSER - CFL-1</v>
      </c>
      <c r="I20" s="25"/>
      <c r="U20" s="43"/>
      <c r="V20" s="43"/>
      <c r="X20"/>
      <c r="Y20"/>
      <c r="Z20"/>
      <c r="AA20"/>
    </row>
    <row r="21" spans="6:27" x14ac:dyDescent="0.5">
      <c r="F21" s="30" t="s">
        <v>22</v>
      </c>
      <c r="G21" s="23">
        <v>3</v>
      </c>
      <c r="H21" s="24" t="str">
        <f t="shared" si="1"/>
        <v>NICHOLAS FERRY - NCFL-1</v>
      </c>
      <c r="I21" s="25"/>
      <c r="U21" s="43"/>
      <c r="V21" s="43"/>
      <c r="X21"/>
      <c r="Y21"/>
      <c r="Z21"/>
      <c r="AA21"/>
    </row>
    <row r="22" spans="6:27" x14ac:dyDescent="0.5">
      <c r="F22" s="31" t="s">
        <v>25</v>
      </c>
      <c r="G22" s="23">
        <v>4</v>
      </c>
      <c r="H22" s="24" t="str">
        <f t="shared" si="1"/>
        <v>THOMAS SIMS - NGFL-1</v>
      </c>
      <c r="I22" s="25"/>
      <c r="U22" s="43"/>
      <c r="V22" s="43"/>
      <c r="X22"/>
      <c r="Y22"/>
      <c r="Z22"/>
      <c r="AA22"/>
    </row>
    <row r="23" spans="6:27" x14ac:dyDescent="0.5">
      <c r="F23" s="33" t="s">
        <v>28</v>
      </c>
      <c r="G23" s="23">
        <v>5</v>
      </c>
      <c r="H23" s="24" t="str">
        <f t="shared" si="1"/>
        <v>ZAC MIGNOT - NGFL-2</v>
      </c>
      <c r="I23" s="25"/>
      <c r="U23" s="43"/>
      <c r="V23" s="43"/>
      <c r="Z23" s="6"/>
    </row>
    <row r="24" spans="6:27" x14ac:dyDescent="0.5">
      <c r="F24" s="34" t="s">
        <v>31</v>
      </c>
      <c r="G24" s="23">
        <v>6</v>
      </c>
      <c r="H24" s="24" t="str">
        <f t="shared" si="1"/>
        <v>CHAZ GUERNEY - NGFL-5</v>
      </c>
      <c r="I24" s="25"/>
      <c r="U24" s="43"/>
      <c r="V24" s="43"/>
      <c r="Z24" s="6"/>
    </row>
    <row r="25" spans="6:27" x14ac:dyDescent="0.5">
      <c r="G25" s="68"/>
      <c r="H25" s="68"/>
      <c r="I25" s="68"/>
      <c r="U25" s="43"/>
      <c r="V25" s="43"/>
      <c r="Z25" s="6"/>
    </row>
    <row r="26" spans="6:27" x14ac:dyDescent="0.5">
      <c r="U26" s="43"/>
      <c r="V26" s="43"/>
      <c r="Z26" s="6"/>
    </row>
    <row r="27" spans="6:27" x14ac:dyDescent="0.5">
      <c r="U27" s="43"/>
      <c r="V27" s="43"/>
      <c r="Z27" s="6"/>
    </row>
    <row r="28" spans="6:27" x14ac:dyDescent="0.5">
      <c r="U28" s="43"/>
      <c r="V28" s="43"/>
      <c r="Z28" s="6"/>
    </row>
    <row r="29" spans="6:27" x14ac:dyDescent="0.5">
      <c r="U29" s="43"/>
      <c r="V29" s="43"/>
      <c r="Z29" s="6"/>
    </row>
    <row r="30" spans="6:27" x14ac:dyDescent="0.5">
      <c r="U30" s="43"/>
      <c r="V30" s="43"/>
      <c r="Z30" s="6"/>
    </row>
    <row r="31" spans="6:27" x14ac:dyDescent="0.5">
      <c r="U31" s="43"/>
      <c r="V31" s="43"/>
      <c r="Z31" s="6"/>
    </row>
    <row r="32" spans="6:27" x14ac:dyDescent="0.5">
      <c r="U32" s="43"/>
      <c r="V32" s="43"/>
      <c r="Z32" s="6"/>
    </row>
    <row r="33" spans="3:26" x14ac:dyDescent="0.5">
      <c r="U33" s="43"/>
      <c r="V33" s="43"/>
      <c r="Z33" s="6"/>
    </row>
    <row r="34" spans="3:26" x14ac:dyDescent="0.5">
      <c r="U34" s="43"/>
      <c r="V34" s="43"/>
      <c r="Z34" s="6"/>
    </row>
    <row r="35" spans="3:26" x14ac:dyDescent="0.5">
      <c r="U35" s="44"/>
      <c r="V35" s="44"/>
      <c r="Z35" s="6"/>
    </row>
    <row r="36" spans="3:26" x14ac:dyDescent="0.5">
      <c r="U36"/>
      <c r="V36"/>
      <c r="Z36" s="6"/>
    </row>
    <row r="37" spans="3:26" x14ac:dyDescent="0.5">
      <c r="U37"/>
      <c r="V37"/>
      <c r="Z37" s="6"/>
    </row>
    <row r="38" spans="3:26" x14ac:dyDescent="0.5">
      <c r="U38"/>
      <c r="V38"/>
      <c r="Z38" s="6"/>
    </row>
    <row r="39" spans="3:26" x14ac:dyDescent="0.5">
      <c r="U39"/>
      <c r="V39"/>
      <c r="Z39" s="6"/>
    </row>
    <row r="40" spans="3:26" x14ac:dyDescent="0.5">
      <c r="U40"/>
      <c r="V40"/>
      <c r="Z40" s="6"/>
    </row>
    <row r="41" spans="3:26" x14ac:dyDescent="0.5">
      <c r="U41"/>
      <c r="V41"/>
      <c r="Z41" s="6"/>
    </row>
    <row r="42" spans="3:26" x14ac:dyDescent="0.5">
      <c r="U42"/>
      <c r="V42"/>
      <c r="Z42" s="6"/>
    </row>
    <row r="43" spans="3:26" x14ac:dyDescent="0.5">
      <c r="U43"/>
      <c r="V43"/>
      <c r="Z43" s="6"/>
    </row>
    <row r="44" spans="3:26" x14ac:dyDescent="0.5">
      <c r="U44"/>
      <c r="V44"/>
      <c r="Z44" s="6"/>
    </row>
    <row r="45" spans="3:26" x14ac:dyDescent="0.5">
      <c r="U45"/>
      <c r="V45"/>
      <c r="Z45" s="6"/>
    </row>
    <row r="46" spans="3:26" x14ac:dyDescent="0.5">
      <c r="U46"/>
      <c r="V46"/>
      <c r="Z46" s="6"/>
    </row>
    <row r="47" spans="3:26" x14ac:dyDescent="0.5">
      <c r="C47" s="49" t="s">
        <v>150</v>
      </c>
      <c r="U47"/>
      <c r="V47"/>
      <c r="Z47" s="6"/>
    </row>
    <row r="48" spans="3:26" x14ac:dyDescent="0.5">
      <c r="C48" s="49" t="s">
        <v>71</v>
      </c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</row>
  </sheetData>
  <sheetProtection password="B6AC" sheet="1" scenarios="1" formatCells="0"/>
  <mergeCells count="5">
    <mergeCell ref="B1:D1"/>
    <mergeCell ref="H1:I1"/>
    <mergeCell ref="L1:P1"/>
    <mergeCell ref="T13:V13"/>
    <mergeCell ref="G25:I25"/>
  </mergeCells>
  <pageMargins left="0.25" right="0.25" top="0.75" bottom="0.75" header="0.3" footer="0.3"/>
  <pageSetup scale="70" orientation="landscape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10" workbookViewId="0">
      <selection activeCell="G18" sqref="G18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70" t="s">
        <v>0</v>
      </c>
      <c r="C1" s="71"/>
      <c r="D1" s="72"/>
      <c r="F1" s="1"/>
      <c r="G1" s="1"/>
      <c r="H1" s="63" t="s">
        <v>1</v>
      </c>
      <c r="I1" s="64"/>
      <c r="J1" s="1"/>
      <c r="K1" s="1"/>
      <c r="L1" s="65" t="s">
        <v>269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T5" s="47">
        <v>1</v>
      </c>
      <c r="U5" s="27" t="s">
        <v>270</v>
      </c>
      <c r="V5" s="27" t="s">
        <v>21</v>
      </c>
      <c r="X5" s="5">
        <v>1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T6" s="47">
        <v>2</v>
      </c>
      <c r="U6" s="29" t="s">
        <v>271</v>
      </c>
      <c r="V6" s="29" t="s">
        <v>18</v>
      </c>
      <c r="X6" s="5">
        <v>1</v>
      </c>
      <c r="Y6" s="5">
        <v>2</v>
      </c>
      <c r="Z6" s="6" t="str">
        <f t="shared" ref="Z6:Z10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T7" s="47">
        <v>3</v>
      </c>
      <c r="U7" s="29" t="s">
        <v>272</v>
      </c>
      <c r="V7" s="29" t="s">
        <v>24</v>
      </c>
      <c r="X7" s="5">
        <v>1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T8" s="47">
        <v>4</v>
      </c>
      <c r="U8" s="32" t="s">
        <v>163</v>
      </c>
      <c r="V8" s="32" t="s">
        <v>30</v>
      </c>
      <c r="X8" s="5">
        <v>1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29" t="s">
        <v>162</v>
      </c>
      <c r="V9" s="29" t="s">
        <v>37</v>
      </c>
      <c r="X9" s="5">
        <v>1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T10" s="47">
        <v>6</v>
      </c>
      <c r="U10" s="27"/>
      <c r="V10" s="27"/>
      <c r="X10" s="5">
        <v>1</v>
      </c>
      <c r="Y10" s="5">
        <v>6</v>
      </c>
      <c r="Z10" s="6" t="str">
        <f t="shared" ca="1" si="0"/>
        <v/>
      </c>
      <c r="AA10" s="5">
        <v>6</v>
      </c>
    </row>
    <row r="11" spans="1:27" x14ac:dyDescent="0.5">
      <c r="U11"/>
      <c r="V11"/>
      <c r="X11"/>
      <c r="Y11"/>
      <c r="Z11"/>
      <c r="AA11"/>
    </row>
    <row r="12" spans="1:27" x14ac:dyDescent="0.5">
      <c r="U12"/>
      <c r="V12"/>
      <c r="X12"/>
      <c r="Y12"/>
      <c r="Z12"/>
      <c r="AA12"/>
    </row>
    <row r="13" spans="1:27" x14ac:dyDescent="0.5">
      <c r="T13" s="73" t="s">
        <v>67</v>
      </c>
      <c r="U13" s="73"/>
      <c r="V13" s="73"/>
      <c r="X13"/>
      <c r="Y13"/>
      <c r="Z13"/>
      <c r="AA13"/>
    </row>
    <row r="14" spans="1:27" x14ac:dyDescent="0.5">
      <c r="U14" s="43"/>
      <c r="V14" s="43"/>
      <c r="X14"/>
      <c r="Y14"/>
      <c r="Z14"/>
      <c r="AA14"/>
    </row>
    <row r="15" spans="1:27" x14ac:dyDescent="0.5">
      <c r="U15" s="43"/>
      <c r="V15" s="43"/>
      <c r="X15"/>
      <c r="Y15"/>
      <c r="Z15"/>
      <c r="AA15"/>
    </row>
    <row r="16" spans="1:27" x14ac:dyDescent="0.5">
      <c r="E16" s="18"/>
      <c r="U16" s="43"/>
      <c r="V16" s="43"/>
      <c r="X16"/>
      <c r="Y16"/>
      <c r="Z16"/>
      <c r="AA16"/>
    </row>
    <row r="17" spans="6:27" x14ac:dyDescent="0.5">
      <c r="F17" s="7"/>
      <c r="G17" s="48" t="s">
        <v>273</v>
      </c>
      <c r="H17" s="9" t="s">
        <v>42</v>
      </c>
      <c r="I17" s="39"/>
      <c r="U17" s="43"/>
      <c r="V17" s="43"/>
      <c r="X17"/>
      <c r="Y17"/>
      <c r="Z17"/>
      <c r="AA17"/>
    </row>
    <row r="18" spans="6:27" x14ac:dyDescent="0.5">
      <c r="F18" s="15"/>
      <c r="G18" s="50">
        <v>1</v>
      </c>
      <c r="H18" s="7"/>
      <c r="I18" s="18"/>
      <c r="U18" s="43"/>
      <c r="V18" s="43"/>
      <c r="X18"/>
      <c r="Y18"/>
      <c r="Z18"/>
      <c r="AA18"/>
    </row>
    <row r="19" spans="6:27" x14ac:dyDescent="0.5">
      <c r="F19" s="22" t="s">
        <v>16</v>
      </c>
      <c r="G19" s="23">
        <v>1</v>
      </c>
      <c r="H19" s="24" t="str">
        <f t="shared" ref="H19:H24" si="1" xml:space="preserve"> IF(INDEX(SurferOrigin,G19)="", INDEX(SurferNames,G19),INDEX(SurferNames,G19) &amp; " - " &amp; INDEX(SurferOrigin,G19))&amp;""</f>
        <v>JIMMY WALKER - CFL-1</v>
      </c>
      <c r="I19" s="25"/>
      <c r="U19" s="43"/>
      <c r="V19" s="43"/>
      <c r="X19"/>
      <c r="Y19"/>
      <c r="Z19"/>
      <c r="AA19"/>
    </row>
    <row r="20" spans="6:27" x14ac:dyDescent="0.5">
      <c r="F20" s="28" t="s">
        <v>19</v>
      </c>
      <c r="G20" s="23">
        <v>2</v>
      </c>
      <c r="H20" s="24" t="str">
        <f t="shared" si="1"/>
        <v>JASON WEINRICH - PBFL-1</v>
      </c>
      <c r="I20" s="25"/>
      <c r="U20" s="43"/>
      <c r="V20" s="43"/>
      <c r="X20"/>
      <c r="Y20"/>
      <c r="Z20"/>
      <c r="AA20"/>
    </row>
    <row r="21" spans="6:27" x14ac:dyDescent="0.5">
      <c r="F21" s="30" t="s">
        <v>22</v>
      </c>
      <c r="G21" s="23">
        <v>3</v>
      </c>
      <c r="H21" s="24" t="str">
        <f t="shared" si="1"/>
        <v>JOSHUA KISTLER - NFL-1</v>
      </c>
      <c r="I21" s="25"/>
      <c r="U21" s="43"/>
      <c r="V21" s="43"/>
      <c r="X21"/>
      <c r="Y21"/>
      <c r="Z21"/>
      <c r="AA21"/>
    </row>
    <row r="22" spans="6:27" x14ac:dyDescent="0.5">
      <c r="F22" s="31" t="s">
        <v>25</v>
      </c>
      <c r="G22" s="23">
        <v>4</v>
      </c>
      <c r="H22" s="24" t="str">
        <f t="shared" si="1"/>
        <v>CHIP MCGRAW - SAFL-1</v>
      </c>
      <c r="I22" s="25"/>
      <c r="U22" s="43"/>
      <c r="V22" s="43"/>
      <c r="X22"/>
      <c r="Y22"/>
      <c r="Z22"/>
      <c r="AA22"/>
    </row>
    <row r="23" spans="6:27" x14ac:dyDescent="0.5">
      <c r="F23" s="33" t="s">
        <v>28</v>
      </c>
      <c r="G23" s="23">
        <v>5</v>
      </c>
      <c r="H23" s="24" t="str">
        <f t="shared" si="1"/>
        <v>JASON MOTES - NCFL-2</v>
      </c>
      <c r="I23" s="25"/>
      <c r="U23" s="43"/>
      <c r="V23" s="43"/>
      <c r="Z23" s="6"/>
    </row>
    <row r="24" spans="6:27" x14ac:dyDescent="0.5">
      <c r="F24" s="34" t="s">
        <v>31</v>
      </c>
      <c r="G24" s="23">
        <v>6</v>
      </c>
      <c r="H24" s="24" t="str">
        <f t="shared" si="1"/>
        <v/>
      </c>
      <c r="I24" s="25"/>
      <c r="U24" s="43"/>
      <c r="V24" s="43"/>
      <c r="Z24" s="6"/>
    </row>
    <row r="25" spans="6:27" x14ac:dyDescent="0.5">
      <c r="G25" s="68"/>
      <c r="H25" s="68"/>
      <c r="I25" s="68"/>
      <c r="U25" s="43"/>
      <c r="V25" s="43"/>
      <c r="Z25" s="6"/>
    </row>
    <row r="26" spans="6:27" x14ac:dyDescent="0.5">
      <c r="U26" s="43"/>
      <c r="V26" s="43"/>
      <c r="Z26" s="6"/>
    </row>
    <row r="27" spans="6:27" x14ac:dyDescent="0.5">
      <c r="U27" s="43"/>
      <c r="V27" s="43"/>
      <c r="Z27" s="6"/>
    </row>
    <row r="28" spans="6:27" x14ac:dyDescent="0.5">
      <c r="U28" s="43"/>
      <c r="V28" s="43"/>
      <c r="Z28" s="6"/>
    </row>
    <row r="29" spans="6:27" x14ac:dyDescent="0.5">
      <c r="U29" s="43"/>
      <c r="V29" s="43"/>
      <c r="Z29" s="6"/>
    </row>
    <row r="30" spans="6:27" x14ac:dyDescent="0.5">
      <c r="U30" s="43"/>
      <c r="V30" s="43"/>
      <c r="Z30" s="6"/>
    </row>
    <row r="31" spans="6:27" x14ac:dyDescent="0.5">
      <c r="U31" s="43"/>
      <c r="V31" s="43"/>
      <c r="Z31" s="6"/>
    </row>
    <row r="32" spans="6:27" x14ac:dyDescent="0.5">
      <c r="U32" s="43"/>
      <c r="V32" s="43"/>
      <c r="Z32" s="6"/>
    </row>
    <row r="33" spans="3:26" x14ac:dyDescent="0.5">
      <c r="U33" s="43"/>
      <c r="V33" s="43"/>
      <c r="Z33" s="6"/>
    </row>
    <row r="34" spans="3:26" x14ac:dyDescent="0.5">
      <c r="U34" s="43"/>
      <c r="V34" s="43"/>
      <c r="Z34" s="6"/>
    </row>
    <row r="35" spans="3:26" x14ac:dyDescent="0.5">
      <c r="U35" s="44"/>
      <c r="V35" s="44"/>
      <c r="Z35" s="6"/>
    </row>
    <row r="36" spans="3:26" x14ac:dyDescent="0.5">
      <c r="U36"/>
      <c r="V36"/>
      <c r="Z36" s="6"/>
    </row>
    <row r="37" spans="3:26" x14ac:dyDescent="0.5">
      <c r="U37"/>
      <c r="V37"/>
      <c r="Z37" s="6"/>
    </row>
    <row r="38" spans="3:26" x14ac:dyDescent="0.5">
      <c r="U38"/>
      <c r="V38"/>
      <c r="Z38" s="6"/>
    </row>
    <row r="39" spans="3:26" x14ac:dyDescent="0.5">
      <c r="U39"/>
      <c r="V39"/>
      <c r="Z39" s="6"/>
    </row>
    <row r="40" spans="3:26" x14ac:dyDescent="0.5">
      <c r="U40"/>
      <c r="V40"/>
      <c r="Z40" s="6"/>
    </row>
    <row r="41" spans="3:26" x14ac:dyDescent="0.5">
      <c r="U41"/>
      <c r="V41"/>
      <c r="Z41" s="6"/>
    </row>
    <row r="42" spans="3:26" x14ac:dyDescent="0.5">
      <c r="U42"/>
      <c r="V42"/>
      <c r="Z42" s="6"/>
    </row>
    <row r="43" spans="3:26" x14ac:dyDescent="0.5">
      <c r="U43"/>
      <c r="V43"/>
      <c r="Z43" s="6"/>
    </row>
    <row r="44" spans="3:26" x14ac:dyDescent="0.5">
      <c r="U44"/>
      <c r="V44"/>
      <c r="Z44" s="6"/>
    </row>
    <row r="45" spans="3:26" x14ac:dyDescent="0.5">
      <c r="U45"/>
      <c r="V45"/>
      <c r="Z45" s="6"/>
    </row>
    <row r="46" spans="3:26" x14ac:dyDescent="0.5">
      <c r="U46"/>
      <c r="V46"/>
      <c r="Z46" s="6"/>
    </row>
    <row r="47" spans="3:26" x14ac:dyDescent="0.5">
      <c r="C47" s="49" t="s">
        <v>150</v>
      </c>
      <c r="U47"/>
      <c r="V47"/>
      <c r="Z47" s="6"/>
    </row>
    <row r="48" spans="3:26" x14ac:dyDescent="0.5">
      <c r="C48" s="49" t="s">
        <v>71</v>
      </c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</row>
  </sheetData>
  <sheetProtection password="B6AC" sheet="1" scenarios="1" formatCells="0"/>
  <mergeCells count="5">
    <mergeCell ref="B1:D1"/>
    <mergeCell ref="H1:I1"/>
    <mergeCell ref="L1:P1"/>
    <mergeCell ref="T13:V13"/>
    <mergeCell ref="G25:I25"/>
  </mergeCells>
  <pageMargins left="0.25" right="0.25" top="0.75" bottom="0.75" header="0.3" footer="0.3"/>
  <pageSetup scale="70" orientation="landscape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workbookViewId="0">
      <selection activeCell="C24" sqref="C24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6.703125" customWidth="1"/>
    <col min="7" max="7" width="4" customWidth="1"/>
    <col min="8" max="8" width="30.703125" customWidth="1"/>
    <col min="9" max="9" width="4.703125" customWidth="1"/>
    <col min="10" max="10" width="9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24.2929687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0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274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ht="34.700000000000003" customHeight="1" x14ac:dyDescent="0.5">
      <c r="T2" s="5"/>
      <c r="Z2" s="6"/>
    </row>
    <row r="3" spans="1:27" ht="14.7" thickBot="1" x14ac:dyDescent="0.55000000000000004">
      <c r="A3" s="7"/>
      <c r="B3" s="7"/>
      <c r="C3" s="8" t="s">
        <v>275</v>
      </c>
      <c r="D3" s="9" t="s">
        <v>5</v>
      </c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A4" s="7"/>
      <c r="B4" s="15"/>
      <c r="C4" s="50">
        <v>1</v>
      </c>
      <c r="D4" s="17" t="s">
        <v>7</v>
      </c>
      <c r="E4" s="18" t="s">
        <v>8</v>
      </c>
      <c r="F4" s="7"/>
      <c r="J4" s="7"/>
      <c r="N4" s="7"/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A5" s="7"/>
      <c r="B5" s="22" t="s">
        <v>16</v>
      </c>
      <c r="C5" s="23">
        <v>1</v>
      </c>
      <c r="D5" s="24" t="str">
        <f t="shared" ref="D5:D10" si="0" xml:space="preserve"> IF(INDEX(SurferOrigin,C5)="", INDEX(SurferNames,C5),INDEX(SurferNames,C5) &amp; " - " &amp; INDEX(SurferOrigin,C5))&amp;""</f>
        <v>STEVE MOLDENHAUER - CFL-1</v>
      </c>
      <c r="E5" s="25"/>
      <c r="F5" s="11"/>
      <c r="J5" s="11"/>
      <c r="N5" s="11"/>
      <c r="R5" s="13"/>
      <c r="T5" s="26">
        <v>1</v>
      </c>
      <c r="U5" s="27" t="s">
        <v>201</v>
      </c>
      <c r="V5" s="27" t="s">
        <v>21</v>
      </c>
      <c r="X5" s="5">
        <v>5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A6" s="7"/>
      <c r="B6" s="28" t="s">
        <v>19</v>
      </c>
      <c r="C6" s="23">
        <v>4</v>
      </c>
      <c r="D6" s="24" t="str">
        <f t="shared" si="0"/>
        <v>DOUG MARSH  - NCFL-2</v>
      </c>
      <c r="E6" s="25"/>
      <c r="F6" s="11"/>
      <c r="J6" s="11"/>
      <c r="N6" s="11"/>
      <c r="R6" s="13"/>
      <c r="T6" s="26">
        <v>2</v>
      </c>
      <c r="U6" s="29" t="s">
        <v>276</v>
      </c>
      <c r="V6" s="29" t="s">
        <v>27</v>
      </c>
      <c r="X6" s="5">
        <v>5</v>
      </c>
      <c r="Y6" s="5">
        <v>2</v>
      </c>
      <c r="Z6" s="6" t="str">
        <f t="shared" ref="Z6:Z22" ca="1" si="1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A7" s="7"/>
      <c r="B7" s="30" t="s">
        <v>22</v>
      </c>
      <c r="C7" s="23">
        <v>7</v>
      </c>
      <c r="D7" s="24" t="str">
        <f t="shared" si="0"/>
        <v>JEFFREY TAYLOR - PBFL-3</v>
      </c>
      <c r="E7" s="25"/>
      <c r="F7" s="11"/>
      <c r="J7" s="11"/>
      <c r="N7" s="11"/>
      <c r="R7" s="13"/>
      <c r="T7" s="26">
        <v>3</v>
      </c>
      <c r="U7" s="29" t="s">
        <v>277</v>
      </c>
      <c r="V7" s="29" t="s">
        <v>30</v>
      </c>
      <c r="X7" s="5">
        <v>5</v>
      </c>
      <c r="Y7" s="5">
        <v>3</v>
      </c>
      <c r="Z7" s="6" t="str">
        <f t="shared" ca="1" si="1"/>
        <v/>
      </c>
      <c r="AA7" s="5">
        <v>3</v>
      </c>
    </row>
    <row r="8" spans="1:27" ht="14.7" thickBot="1" x14ac:dyDescent="0.55000000000000004">
      <c r="A8" s="7"/>
      <c r="B8" s="31" t="s">
        <v>25</v>
      </c>
      <c r="C8" s="23">
        <v>10</v>
      </c>
      <c r="D8" s="24" t="str">
        <f t="shared" si="0"/>
        <v>BOB FREEMAN - CFL-4</v>
      </c>
      <c r="E8" s="25"/>
      <c r="F8" s="11"/>
      <c r="J8" s="11"/>
      <c r="N8" s="11"/>
      <c r="R8" s="13"/>
      <c r="T8" s="26">
        <v>4</v>
      </c>
      <c r="U8" s="32" t="s">
        <v>278</v>
      </c>
      <c r="V8" s="32" t="s">
        <v>37</v>
      </c>
      <c r="X8" s="5">
        <v>5</v>
      </c>
      <c r="Y8" s="5">
        <v>4</v>
      </c>
      <c r="Z8" s="6" t="str">
        <f t="shared" ca="1" si="1"/>
        <v/>
      </c>
      <c r="AA8" s="5">
        <v>4</v>
      </c>
    </row>
    <row r="9" spans="1:27" ht="14.7" thickBot="1" x14ac:dyDescent="0.55000000000000004">
      <c r="B9" s="33" t="s">
        <v>28</v>
      </c>
      <c r="C9" s="23">
        <v>13</v>
      </c>
      <c r="D9" s="24" t="str">
        <f t="shared" si="0"/>
        <v>BILL COBB  - CFL-9</v>
      </c>
      <c r="E9" s="25"/>
      <c r="T9" s="26">
        <v>5</v>
      </c>
      <c r="U9" s="29" t="s">
        <v>204</v>
      </c>
      <c r="V9" s="29" t="s">
        <v>131</v>
      </c>
      <c r="X9" s="5">
        <v>5</v>
      </c>
      <c r="Y9" s="5">
        <v>5</v>
      </c>
      <c r="Z9" s="6" t="str">
        <f t="shared" ca="1" si="1"/>
        <v/>
      </c>
      <c r="AA9" s="5">
        <v>5</v>
      </c>
    </row>
    <row r="10" spans="1:27" ht="14.7" thickBot="1" x14ac:dyDescent="0.55000000000000004">
      <c r="B10" s="34" t="s">
        <v>31</v>
      </c>
      <c r="C10" s="35">
        <v>16</v>
      </c>
      <c r="D10" s="36" t="str">
        <f t="shared" si="0"/>
        <v/>
      </c>
      <c r="E10" s="37"/>
      <c r="T10" s="26">
        <v>6</v>
      </c>
      <c r="U10" s="27" t="s">
        <v>183</v>
      </c>
      <c r="V10" s="27" t="s">
        <v>86</v>
      </c>
      <c r="X10" s="5">
        <v>5</v>
      </c>
      <c r="Y10" s="5">
        <v>6</v>
      </c>
      <c r="Z10" s="6" t="str">
        <f t="shared" ca="1" si="1"/>
        <v/>
      </c>
      <c r="AA10" s="5">
        <v>6</v>
      </c>
    </row>
    <row r="11" spans="1:27" ht="14.7" thickBot="1" x14ac:dyDescent="0.55000000000000004">
      <c r="C11" s="59"/>
      <c r="D11" s="59"/>
      <c r="E11" s="59"/>
      <c r="I11" s="18"/>
      <c r="T11" s="26">
        <v>7</v>
      </c>
      <c r="U11" s="29" t="s">
        <v>209</v>
      </c>
      <c r="V11" s="29" t="s">
        <v>44</v>
      </c>
      <c r="X11" s="5">
        <v>4</v>
      </c>
      <c r="Y11" s="5">
        <v>4</v>
      </c>
      <c r="Z11" s="6" t="str">
        <f t="shared" ca="1" si="1"/>
        <v/>
      </c>
      <c r="AA11" s="5">
        <v>7</v>
      </c>
    </row>
    <row r="12" spans="1:27" ht="14.7" thickBot="1" x14ac:dyDescent="0.55000000000000004">
      <c r="E12" s="18"/>
      <c r="I12" s="18"/>
      <c r="T12" s="26">
        <v>8</v>
      </c>
      <c r="U12" s="27" t="s">
        <v>279</v>
      </c>
      <c r="V12" s="27" t="s">
        <v>280</v>
      </c>
      <c r="X12" s="5">
        <v>4</v>
      </c>
      <c r="Y12" s="5">
        <v>5</v>
      </c>
      <c r="Z12" s="6" t="str">
        <f t="shared" ca="1" si="1"/>
        <v/>
      </c>
      <c r="AA12" s="5">
        <v>8</v>
      </c>
    </row>
    <row r="13" spans="1:27" ht="14.7" thickBot="1" x14ac:dyDescent="0.55000000000000004">
      <c r="C13" s="38" t="s">
        <v>281</v>
      </c>
      <c r="F13" s="7"/>
      <c r="G13" s="8" t="s">
        <v>282</v>
      </c>
      <c r="H13" s="9" t="s">
        <v>40</v>
      </c>
      <c r="I13" s="39"/>
      <c r="J13" s="7"/>
      <c r="K13" s="8" t="s">
        <v>283</v>
      </c>
      <c r="L13" s="9" t="s">
        <v>42</v>
      </c>
      <c r="M13" s="39"/>
      <c r="T13" s="26">
        <v>9</v>
      </c>
      <c r="U13" s="27" t="s">
        <v>284</v>
      </c>
      <c r="V13" s="27" t="s">
        <v>52</v>
      </c>
      <c r="X13" s="5">
        <v>4</v>
      </c>
      <c r="Y13" s="5">
        <v>6</v>
      </c>
      <c r="Z13" s="6" t="str">
        <f t="shared" ca="1" si="1"/>
        <v/>
      </c>
      <c r="AA13" s="5">
        <v>9</v>
      </c>
    </row>
    <row r="14" spans="1:27" ht="14.7" thickBot="1" x14ac:dyDescent="0.55000000000000004">
      <c r="C14" s="50">
        <v>2</v>
      </c>
      <c r="D14" s="17" t="s">
        <v>45</v>
      </c>
      <c r="E14" s="18" t="s">
        <v>8</v>
      </c>
      <c r="G14" s="50">
        <v>4</v>
      </c>
      <c r="H14" s="17" t="s">
        <v>46</v>
      </c>
      <c r="I14" s="18" t="s">
        <v>8</v>
      </c>
      <c r="J14" s="5"/>
      <c r="K14" s="50">
        <v>5</v>
      </c>
      <c r="L14" s="7"/>
      <c r="M14" s="18" t="s">
        <v>8</v>
      </c>
      <c r="T14" s="26">
        <v>10</v>
      </c>
      <c r="U14" s="42" t="s">
        <v>208</v>
      </c>
      <c r="V14" s="42" t="s">
        <v>111</v>
      </c>
      <c r="X14" s="5">
        <v>1</v>
      </c>
      <c r="Y14" s="5">
        <v>4</v>
      </c>
      <c r="Z14" s="6" t="str">
        <f t="shared" ca="1" si="1"/>
        <v/>
      </c>
      <c r="AA14" s="5">
        <v>10</v>
      </c>
    </row>
    <row r="15" spans="1:27" ht="14.7" thickBot="1" x14ac:dyDescent="0.55000000000000004">
      <c r="B15" s="22" t="s">
        <v>16</v>
      </c>
      <c r="C15" s="23">
        <v>2</v>
      </c>
      <c r="D15" s="24" t="str">
        <f t="shared" ref="D15:D20" si="2" xml:space="preserve"> IF(INDEX(SurferOrigin,C15)="", INDEX(SurferNames,C15),INDEX(SurferNames,C15) &amp; " - " &amp; INDEX(SurferOrigin,C15))&amp;""</f>
        <v>EDDIE CLEMENT - NCFL-1</v>
      </c>
      <c r="E15" s="25"/>
      <c r="G15" s="23">
        <v>1.2</v>
      </c>
      <c r="H15" s="24" t="str">
        <f t="shared" ref="H15:H20" ca="1" si="3">IFERROR(INDEX(INDIRECT("heat"&amp;LEFT(G15,LEN(G15)-FIND(".",G15))),MATCH(VALUE(RIGHT(G15,LEN(G15)-FIND(".",G15))),OFFSET(INDIRECT("heat"&amp;LEFT(G15,LEN(G15)-FIND(".",G15))),0,1),0)),"")</f>
        <v/>
      </c>
      <c r="I15" s="25"/>
      <c r="J15" s="5"/>
      <c r="K15" s="23">
        <v>1.1000000000000001</v>
      </c>
      <c r="L15" s="24" t="str">
        <f t="shared" ref="L15:L20" ca="1" si="4">IFERROR(INDEX(INDIRECT("heat"&amp;LEFT(K15,LEN(K15)-FIND(".",K15))),MATCH(VALUE(RIGHT(K15,LEN(K15)-FIND(".",K15))),OFFSET(INDIRECT("heat"&amp;LEFT(K15,LEN(K15)-FIND(".",K15))),0,1),0)),"")</f>
        <v/>
      </c>
      <c r="M15" s="25"/>
      <c r="T15" s="26">
        <v>11</v>
      </c>
      <c r="U15" s="29" t="s">
        <v>285</v>
      </c>
      <c r="V15" s="29" t="s">
        <v>62</v>
      </c>
      <c r="X15" s="5">
        <v>2</v>
      </c>
      <c r="Y15" s="5">
        <v>4</v>
      </c>
      <c r="Z15" s="6" t="str">
        <f t="shared" ca="1" si="1"/>
        <v/>
      </c>
      <c r="AA15" s="5">
        <v>10</v>
      </c>
    </row>
    <row r="16" spans="1:27" ht="14.7" thickBot="1" x14ac:dyDescent="0.55000000000000004">
      <c r="B16" s="28" t="s">
        <v>19</v>
      </c>
      <c r="C16" s="23">
        <v>5</v>
      </c>
      <c r="D16" s="24" t="str">
        <f t="shared" si="2"/>
        <v>CHARLIE QUICK - SAFL-2</v>
      </c>
      <c r="E16" s="25"/>
      <c r="G16" s="23">
        <v>1.3</v>
      </c>
      <c r="H16" s="24" t="str">
        <f t="shared" ca="1" si="3"/>
        <v/>
      </c>
      <c r="I16" s="25"/>
      <c r="J16" s="5"/>
      <c r="K16" s="23">
        <v>2.1</v>
      </c>
      <c r="L16" s="24" t="str">
        <f t="shared" ca="1" si="4"/>
        <v/>
      </c>
      <c r="M16" s="25"/>
      <c r="T16" s="26">
        <v>12</v>
      </c>
      <c r="U16" s="29" t="s">
        <v>193</v>
      </c>
      <c r="V16" s="29" t="s">
        <v>194</v>
      </c>
      <c r="X16" s="5">
        <v>3</v>
      </c>
      <c r="Y16" s="5">
        <v>4</v>
      </c>
      <c r="Z16" s="6" t="str">
        <f t="shared" ca="1" si="1"/>
        <v/>
      </c>
      <c r="AA16" s="5">
        <v>10</v>
      </c>
    </row>
    <row r="17" spans="2:27" ht="14.7" thickBot="1" x14ac:dyDescent="0.55000000000000004">
      <c r="B17" s="30" t="s">
        <v>22</v>
      </c>
      <c r="C17" s="23">
        <v>8</v>
      </c>
      <c r="D17" s="24" t="str">
        <f t="shared" si="2"/>
        <v>ALAN ELLISON - NCFL-T3</v>
      </c>
      <c r="E17" s="25"/>
      <c r="G17" s="23">
        <v>2.2000000000000002</v>
      </c>
      <c r="H17" s="24" t="str">
        <f t="shared" ca="1" si="3"/>
        <v/>
      </c>
      <c r="I17" s="25"/>
      <c r="J17" s="5"/>
      <c r="K17" s="23">
        <v>3.1</v>
      </c>
      <c r="L17" s="24" t="str">
        <f t="shared" ca="1" si="4"/>
        <v/>
      </c>
      <c r="M17" s="25"/>
      <c r="T17" s="26">
        <v>13</v>
      </c>
      <c r="U17" s="29" t="s">
        <v>286</v>
      </c>
      <c r="V17" s="29" t="s">
        <v>287</v>
      </c>
      <c r="X17" s="5">
        <v>1</v>
      </c>
      <c r="Y17" s="5">
        <v>5</v>
      </c>
      <c r="Z17" s="6" t="str">
        <f t="shared" ca="1" si="1"/>
        <v/>
      </c>
      <c r="AA17" s="5">
        <v>13</v>
      </c>
    </row>
    <row r="18" spans="2:27" ht="14.7" thickBot="1" x14ac:dyDescent="0.55000000000000004">
      <c r="B18" s="31" t="s">
        <v>25</v>
      </c>
      <c r="C18" s="23">
        <v>11</v>
      </c>
      <c r="D18" s="24" t="str">
        <f t="shared" si="2"/>
        <v>ROBERT TRANTHAM - CFL-5</v>
      </c>
      <c r="E18" s="25"/>
      <c r="G18" s="23">
        <v>2.2999999999999998</v>
      </c>
      <c r="H18" s="24" t="str">
        <f t="shared" ca="1" si="3"/>
        <v/>
      </c>
      <c r="I18" s="25"/>
      <c r="J18" s="5"/>
      <c r="K18" s="23">
        <v>4.0999999999999996</v>
      </c>
      <c r="L18" s="24" t="str">
        <f t="shared" ca="1" si="4"/>
        <v/>
      </c>
      <c r="M18" s="25"/>
      <c r="T18" s="26">
        <v>14</v>
      </c>
      <c r="U18" s="29" t="s">
        <v>210</v>
      </c>
      <c r="V18" s="29" t="s">
        <v>288</v>
      </c>
      <c r="X18" s="5">
        <v>2</v>
      </c>
      <c r="Y18" s="5">
        <v>5</v>
      </c>
      <c r="Z18" s="6" t="str">
        <f t="shared" ca="1" si="1"/>
        <v/>
      </c>
      <c r="AA18" s="5">
        <v>13</v>
      </c>
    </row>
    <row r="19" spans="2:27" ht="14.7" thickBot="1" x14ac:dyDescent="0.55000000000000004">
      <c r="B19" s="33" t="s">
        <v>28</v>
      </c>
      <c r="C19" s="23">
        <v>14</v>
      </c>
      <c r="D19" s="24" t="str">
        <f t="shared" si="2"/>
        <v>CHARLIE PAXTON - CFL-7</v>
      </c>
      <c r="E19" s="25"/>
      <c r="G19" s="23">
        <v>3.2</v>
      </c>
      <c r="H19" s="24" t="str">
        <f t="shared" ca="1" si="3"/>
        <v/>
      </c>
      <c r="I19" s="25"/>
      <c r="J19" s="5"/>
      <c r="K19" s="23">
        <v>4.2</v>
      </c>
      <c r="L19" s="24" t="str">
        <f t="shared" ca="1" si="4"/>
        <v/>
      </c>
      <c r="M19" s="25"/>
      <c r="T19" s="26">
        <v>15</v>
      </c>
      <c r="U19" s="29"/>
      <c r="V19" s="29"/>
      <c r="X19" s="5">
        <v>3</v>
      </c>
      <c r="Y19" s="5">
        <v>5</v>
      </c>
      <c r="Z19" s="6" t="str">
        <f t="shared" ca="1" si="1"/>
        <v/>
      </c>
      <c r="AA19" s="5">
        <v>13</v>
      </c>
    </row>
    <row r="20" spans="2:27" ht="14.7" thickBot="1" x14ac:dyDescent="0.55000000000000004">
      <c r="B20" s="34" t="s">
        <v>31</v>
      </c>
      <c r="C20" s="35">
        <v>17</v>
      </c>
      <c r="D20" s="36" t="str">
        <f t="shared" si="2"/>
        <v/>
      </c>
      <c r="E20" s="37"/>
      <c r="G20" s="35">
        <v>3.3</v>
      </c>
      <c r="H20" s="36" t="str">
        <f t="shared" ca="1" si="3"/>
        <v/>
      </c>
      <c r="I20" s="37"/>
      <c r="J20" s="5"/>
      <c r="K20" s="35">
        <v>4.3</v>
      </c>
      <c r="L20" s="36" t="str">
        <f t="shared" ca="1" si="4"/>
        <v/>
      </c>
      <c r="M20" s="37"/>
      <c r="T20" s="26">
        <v>16</v>
      </c>
      <c r="U20" s="29"/>
      <c r="V20" s="29"/>
      <c r="X20" s="5">
        <v>1</v>
      </c>
      <c r="Y20" s="5">
        <v>6</v>
      </c>
      <c r="Z20" s="6" t="str">
        <f t="shared" ca="1" si="1"/>
        <v/>
      </c>
      <c r="AA20" s="5">
        <v>16</v>
      </c>
    </row>
    <row r="21" spans="2:27" ht="14.7" thickBot="1" x14ac:dyDescent="0.55000000000000004">
      <c r="C21" s="59"/>
      <c r="D21" s="59"/>
      <c r="E21" s="59"/>
      <c r="G21" s="59"/>
      <c r="H21" s="59"/>
      <c r="I21" s="59"/>
      <c r="J21" s="5"/>
      <c r="K21" s="59"/>
      <c r="L21" s="59"/>
      <c r="M21" s="59"/>
      <c r="T21" s="26">
        <v>17</v>
      </c>
      <c r="U21" s="29"/>
      <c r="V21" s="29"/>
      <c r="X21" s="5">
        <v>2</v>
      </c>
      <c r="Y21" s="5">
        <v>6</v>
      </c>
      <c r="Z21" s="6" t="str">
        <f t="shared" ca="1" si="1"/>
        <v/>
      </c>
      <c r="AA21" s="5">
        <v>16</v>
      </c>
    </row>
    <row r="22" spans="2:27" ht="14.7" thickBot="1" x14ac:dyDescent="0.55000000000000004">
      <c r="E22" s="18"/>
      <c r="T22" s="26">
        <v>18</v>
      </c>
      <c r="U22" s="29"/>
      <c r="V22" s="29"/>
      <c r="X22" s="5">
        <v>3</v>
      </c>
      <c r="Y22" s="5">
        <v>6</v>
      </c>
      <c r="Z22" s="6" t="str">
        <f t="shared" ca="1" si="1"/>
        <v/>
      </c>
      <c r="AA22" s="5">
        <v>16</v>
      </c>
    </row>
    <row r="23" spans="2:27" x14ac:dyDescent="0.5">
      <c r="C23" s="38" t="s">
        <v>289</v>
      </c>
      <c r="T23" s="6"/>
      <c r="U23" s="6"/>
      <c r="V23" s="6"/>
      <c r="Z23" s="6"/>
    </row>
    <row r="24" spans="2:27" x14ac:dyDescent="0.5">
      <c r="C24" s="50">
        <v>3</v>
      </c>
      <c r="D24" s="17" t="s">
        <v>66</v>
      </c>
      <c r="E24" s="18" t="s">
        <v>8</v>
      </c>
      <c r="T24" s="58" t="s">
        <v>67</v>
      </c>
      <c r="U24" s="58"/>
      <c r="V24" s="58"/>
      <c r="Z24" s="6"/>
    </row>
    <row r="25" spans="2:27" x14ac:dyDescent="0.5">
      <c r="B25" s="22" t="s">
        <v>16</v>
      </c>
      <c r="C25" s="23">
        <v>3</v>
      </c>
      <c r="D25" s="24" t="str">
        <f t="shared" ref="D25:D30" si="5" xml:space="preserve"> IF(INDEX(SurferOrigin,C25)="", INDEX(SurferNames,C25),INDEX(SurferNames,C25) &amp; " - " &amp; INDEX(SurferOrigin,C25))&amp;""</f>
        <v>FRANK O'ROURKE - SAFL-1</v>
      </c>
      <c r="E25" s="25"/>
      <c r="T25" s="43"/>
      <c r="U25" s="43"/>
      <c r="V25" s="43"/>
      <c r="Z25" s="6"/>
    </row>
    <row r="26" spans="2:27" x14ac:dyDescent="0.5">
      <c r="B26" s="28" t="s">
        <v>19</v>
      </c>
      <c r="C26" s="23">
        <v>6</v>
      </c>
      <c r="D26" s="24" t="str">
        <f t="shared" si="5"/>
        <v>WILLIAM AUSTIN - CFL-2</v>
      </c>
      <c r="E26" s="25"/>
      <c r="T26" s="43"/>
      <c r="U26" s="43"/>
      <c r="V26" s="43"/>
      <c r="Z26" s="6"/>
    </row>
    <row r="27" spans="2:27" x14ac:dyDescent="0.5">
      <c r="B27" s="30" t="s">
        <v>22</v>
      </c>
      <c r="C27" s="23">
        <v>9</v>
      </c>
      <c r="D27" s="24" t="str">
        <f t="shared" si="5"/>
        <v>SCOTT STRIGL - PBFL-4</v>
      </c>
      <c r="E27" s="25"/>
      <c r="T27" s="43"/>
      <c r="U27" s="43"/>
      <c r="V27" s="43"/>
      <c r="Z27" s="6"/>
    </row>
    <row r="28" spans="2:27" x14ac:dyDescent="0.5">
      <c r="B28" s="31" t="s">
        <v>25</v>
      </c>
      <c r="C28" s="23">
        <v>12</v>
      </c>
      <c r="D28" s="24" t="str">
        <f t="shared" si="5"/>
        <v>FRANK GILDAY - NCFL</v>
      </c>
      <c r="E28" s="25"/>
      <c r="T28" s="43"/>
      <c r="U28" s="43"/>
      <c r="V28" s="43"/>
      <c r="Z28" s="6"/>
    </row>
    <row r="29" spans="2:27" x14ac:dyDescent="0.5">
      <c r="B29" s="33" t="s">
        <v>28</v>
      </c>
      <c r="C29" s="23">
        <v>15</v>
      </c>
      <c r="D29" s="24" t="str">
        <f t="shared" si="5"/>
        <v/>
      </c>
      <c r="E29" s="25"/>
      <c r="T29" s="44"/>
      <c r="U29" s="44"/>
      <c r="V29" s="44"/>
      <c r="Z29" s="6"/>
    </row>
    <row r="30" spans="2:27" x14ac:dyDescent="0.5">
      <c r="B30" s="34" t="s">
        <v>31</v>
      </c>
      <c r="C30" s="35">
        <v>18</v>
      </c>
      <c r="D30" s="36" t="str">
        <f t="shared" si="5"/>
        <v/>
      </c>
      <c r="E30" s="37"/>
      <c r="T30" s="44"/>
      <c r="U30" s="44"/>
      <c r="V30" s="44"/>
      <c r="Z30" s="6"/>
    </row>
    <row r="31" spans="2:27" x14ac:dyDescent="0.5">
      <c r="C31" s="59"/>
      <c r="D31" s="59"/>
      <c r="E31" s="59"/>
      <c r="T31" s="44"/>
      <c r="U31" s="44"/>
      <c r="V31" s="44"/>
      <c r="Z31" s="6"/>
    </row>
    <row r="32" spans="2:27" x14ac:dyDescent="0.5">
      <c r="T32" s="44"/>
      <c r="U32" s="44"/>
      <c r="V32" s="44"/>
      <c r="Z32" s="6"/>
    </row>
    <row r="33" spans="2:26" x14ac:dyDescent="0.5">
      <c r="T33" s="44"/>
      <c r="U33" s="44"/>
      <c r="V33" s="44"/>
      <c r="Z33" s="6"/>
    </row>
    <row r="34" spans="2:26" x14ac:dyDescent="0.5">
      <c r="T34" s="44"/>
      <c r="U34" s="44"/>
      <c r="V34" s="44"/>
      <c r="Z34" s="6"/>
    </row>
    <row r="35" spans="2:26" x14ac:dyDescent="0.5">
      <c r="T35" s="44"/>
      <c r="U35" s="44"/>
      <c r="V35" s="44"/>
      <c r="Z35" s="6"/>
    </row>
    <row r="36" spans="2:26" x14ac:dyDescent="0.5">
      <c r="T36" s="44"/>
      <c r="U36" s="44"/>
      <c r="V36" s="44"/>
      <c r="Z36" s="6"/>
    </row>
    <row r="37" spans="2:26" x14ac:dyDescent="0.5">
      <c r="T37" s="44"/>
      <c r="U37" s="44"/>
      <c r="V37" s="44"/>
      <c r="Z37" s="6"/>
    </row>
    <row r="38" spans="2:26" x14ac:dyDescent="0.5">
      <c r="T38" s="44"/>
      <c r="U38" s="44"/>
      <c r="V38" s="44"/>
      <c r="Z38" s="6"/>
    </row>
    <row r="39" spans="2:26" x14ac:dyDescent="0.5">
      <c r="T39" s="44"/>
      <c r="U39" s="44"/>
      <c r="V39" s="44"/>
      <c r="Z39" s="6"/>
    </row>
    <row r="40" spans="2:26" x14ac:dyDescent="0.5">
      <c r="T40" s="44"/>
      <c r="U40" s="44"/>
      <c r="V40" s="44"/>
      <c r="Z40" s="6"/>
    </row>
    <row r="41" spans="2:26" x14ac:dyDescent="0.5">
      <c r="T41" s="44"/>
      <c r="U41" s="44"/>
      <c r="V41" s="44"/>
      <c r="Z41" s="6"/>
    </row>
    <row r="42" spans="2:26" x14ac:dyDescent="0.5">
      <c r="T42" s="44"/>
      <c r="U42" s="44"/>
      <c r="V42" s="44"/>
      <c r="Z42" s="6"/>
    </row>
    <row r="43" spans="2:26" x14ac:dyDescent="0.5">
      <c r="T43" s="44"/>
      <c r="U43" s="44"/>
      <c r="V43" s="44"/>
      <c r="Z43" s="6"/>
    </row>
    <row r="44" spans="2:26" x14ac:dyDescent="0.5">
      <c r="B44" t="s">
        <v>70</v>
      </c>
      <c r="T44" s="44"/>
      <c r="U44" s="44"/>
      <c r="V44" s="44"/>
      <c r="Z44" s="6"/>
    </row>
    <row r="45" spans="2:26" x14ac:dyDescent="0.5">
      <c r="B45" t="s">
        <v>71</v>
      </c>
      <c r="T45" s="44"/>
      <c r="U45" s="44"/>
      <c r="V45" s="44"/>
      <c r="Z45" s="6"/>
    </row>
    <row r="46" spans="2:26" x14ac:dyDescent="0.5">
      <c r="T46" s="44"/>
      <c r="U46" s="44"/>
      <c r="V46" s="44"/>
      <c r="Z46" s="6"/>
    </row>
    <row r="47" spans="2:26" x14ac:dyDescent="0.5">
      <c r="T47" s="44"/>
      <c r="U47" s="44"/>
      <c r="V47" s="44"/>
      <c r="Z47" s="6"/>
    </row>
    <row r="48" spans="2:26" x14ac:dyDescent="0.5">
      <c r="T48" s="44"/>
      <c r="U48" s="44"/>
      <c r="V48" s="44"/>
      <c r="Z48" s="6"/>
    </row>
    <row r="49" spans="20:26" x14ac:dyDescent="0.5">
      <c r="T49" s="44"/>
      <c r="U49" s="44"/>
      <c r="V49" s="44"/>
      <c r="Z49" s="6"/>
    </row>
    <row r="50" spans="20:26" x14ac:dyDescent="0.5">
      <c r="T50" s="44"/>
      <c r="U50" s="44"/>
      <c r="V50" s="44"/>
      <c r="Z50" s="6"/>
    </row>
    <row r="51" spans="20:26" x14ac:dyDescent="0.5">
      <c r="T51" s="44"/>
      <c r="U51" s="44"/>
      <c r="V51" s="44"/>
      <c r="Z51" s="6"/>
    </row>
    <row r="52" spans="20:26" x14ac:dyDescent="0.5">
      <c r="T52" s="44"/>
      <c r="U52" s="44"/>
      <c r="V52" s="44"/>
      <c r="Z52" s="6"/>
    </row>
    <row r="53" spans="20:26" x14ac:dyDescent="0.5">
      <c r="T53" s="44"/>
      <c r="U53" s="44"/>
      <c r="V53" s="44"/>
      <c r="Z53" s="6"/>
    </row>
    <row r="54" spans="20:26" x14ac:dyDescent="0.5">
      <c r="T54" s="44"/>
      <c r="U54" s="44"/>
      <c r="V54" s="44"/>
      <c r="Z54" s="6"/>
    </row>
    <row r="55" spans="20:26" x14ac:dyDescent="0.5">
      <c r="U55"/>
      <c r="V55"/>
      <c r="Z55" s="6"/>
    </row>
    <row r="56" spans="20:26" x14ac:dyDescent="0.5">
      <c r="U56"/>
      <c r="V56"/>
      <c r="Z56" s="6"/>
    </row>
    <row r="57" spans="20:26" x14ac:dyDescent="0.5">
      <c r="U57"/>
      <c r="V57"/>
      <c r="Z57" s="6"/>
    </row>
    <row r="58" spans="20:26" x14ac:dyDescent="0.5">
      <c r="U58"/>
      <c r="V58"/>
      <c r="Z58" s="6"/>
    </row>
    <row r="59" spans="20:26" x14ac:dyDescent="0.5">
      <c r="U59"/>
      <c r="V59"/>
      <c r="Z59" s="6"/>
    </row>
    <row r="60" spans="20:26" x14ac:dyDescent="0.5">
      <c r="U60"/>
      <c r="V60"/>
    </row>
  </sheetData>
  <sheetProtection password="B6AC" sheet="1" scenarios="1" formatCells="0"/>
  <mergeCells count="9">
    <mergeCell ref="T24:V24"/>
    <mergeCell ref="C31:E31"/>
    <mergeCell ref="B1:D1"/>
    <mergeCell ref="H1:I1"/>
    <mergeCell ref="L1:P1"/>
    <mergeCell ref="C11:E11"/>
    <mergeCell ref="C21:E21"/>
    <mergeCell ref="G21:I21"/>
    <mergeCell ref="K21:M21"/>
  </mergeCells>
  <pageMargins left="0.25" right="0.25" top="0.75" bottom="0.75" header="0.3" footer="0.3"/>
  <pageSetup scale="70" orientation="landscape" horizontalDpi="4294967293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H13" workbookViewId="0">
      <selection activeCell="C11" sqref="C11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2.5859375" customWidth="1"/>
    <col min="8" max="8" width="24.29296875" customWidth="1"/>
    <col min="9" max="9" width="7.41015625" customWidth="1"/>
    <col min="10" max="10" width="7.878906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5.5859375" style="5" customWidth="1"/>
    <col min="25" max="25" width="8.87890625" style="5" customWidth="1"/>
    <col min="26" max="26" width="37.2929687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290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291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R5" s="13"/>
      <c r="T5" s="47">
        <v>1</v>
      </c>
      <c r="U5" s="51" t="s">
        <v>214</v>
      </c>
      <c r="V5" s="27" t="s">
        <v>18</v>
      </c>
      <c r="X5" s="5">
        <v>3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R6" s="13"/>
      <c r="T6" s="47">
        <v>2</v>
      </c>
      <c r="U6" s="52" t="s">
        <v>233</v>
      </c>
      <c r="V6" s="29" t="s">
        <v>21</v>
      </c>
      <c r="X6" s="5">
        <v>3</v>
      </c>
      <c r="Y6" s="5">
        <v>2</v>
      </c>
      <c r="Z6" s="6" t="str">
        <f t="shared" ref="Z6:Z16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R7" s="13"/>
      <c r="T7" s="47">
        <v>3</v>
      </c>
      <c r="U7" s="52" t="s">
        <v>244</v>
      </c>
      <c r="V7" s="29" t="s">
        <v>27</v>
      </c>
      <c r="X7" s="5">
        <v>3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R8" s="13"/>
      <c r="T8" s="47">
        <v>4</v>
      </c>
      <c r="U8" s="52" t="s">
        <v>292</v>
      </c>
      <c r="V8" s="32" t="s">
        <v>24</v>
      </c>
      <c r="X8" s="5">
        <v>3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52" t="s">
        <v>243</v>
      </c>
      <c r="V9" s="29" t="s">
        <v>86</v>
      </c>
      <c r="X9" s="5">
        <v>3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B10" s="7"/>
      <c r="C10" s="8" t="s">
        <v>293</v>
      </c>
      <c r="D10" s="9" t="s">
        <v>5</v>
      </c>
      <c r="E10" s="39"/>
      <c r="M10" s="18"/>
      <c r="T10" s="47">
        <v>6</v>
      </c>
      <c r="U10" s="51" t="s">
        <v>237</v>
      </c>
      <c r="V10" s="27" t="s">
        <v>107</v>
      </c>
      <c r="X10" s="5">
        <v>3</v>
      </c>
      <c r="Y10" s="5">
        <v>6</v>
      </c>
      <c r="Z10" s="6" t="str">
        <f t="shared" ca="1" si="0"/>
        <v/>
      </c>
      <c r="AA10" s="5">
        <v>6</v>
      </c>
    </row>
    <row r="11" spans="1:27" ht="14.7" thickBot="1" x14ac:dyDescent="0.55000000000000004">
      <c r="B11" s="15"/>
      <c r="C11" s="50">
        <v>1</v>
      </c>
      <c r="D11" s="17" t="s">
        <v>103</v>
      </c>
      <c r="E11" s="18" t="s">
        <v>8</v>
      </c>
      <c r="T11" s="47">
        <v>7</v>
      </c>
      <c r="U11" s="52" t="s">
        <v>242</v>
      </c>
      <c r="V11" s="29" t="s">
        <v>111</v>
      </c>
      <c r="X11" s="5">
        <v>1</v>
      </c>
      <c r="Y11" s="5">
        <v>4</v>
      </c>
      <c r="Z11" s="6" t="str">
        <f t="shared" ca="1" si="0"/>
        <v/>
      </c>
      <c r="AA11" s="5">
        <v>7</v>
      </c>
    </row>
    <row r="12" spans="1:27" ht="14.7" thickBot="1" x14ac:dyDescent="0.55000000000000004">
      <c r="B12" s="22" t="s">
        <v>16</v>
      </c>
      <c r="C12" s="23">
        <v>1</v>
      </c>
      <c r="D12" s="24" t="str">
        <f t="shared" ref="D12:D17" si="1" xml:space="preserve"> IF(INDEX(SurferOrigin,C12)="", INDEX(SurferNames,C12),INDEX(SurferNames,C12) &amp; " - " &amp; INDEX(SurferOrigin,C12))&amp;""</f>
        <v>KAYLIN WEINRICH - PBFL-1</v>
      </c>
      <c r="E12" s="25"/>
      <c r="T12" s="47">
        <v>8</v>
      </c>
      <c r="U12" s="51" t="s">
        <v>225</v>
      </c>
      <c r="V12" s="27" t="s">
        <v>62</v>
      </c>
      <c r="X12" s="5">
        <v>2</v>
      </c>
      <c r="Y12" s="5">
        <v>4</v>
      </c>
      <c r="Z12" s="6" t="str">
        <f t="shared" ca="1" si="0"/>
        <v/>
      </c>
      <c r="AA12" s="5">
        <v>7</v>
      </c>
    </row>
    <row r="13" spans="1:27" ht="14.7" thickBot="1" x14ac:dyDescent="0.55000000000000004">
      <c r="B13" s="28" t="s">
        <v>19</v>
      </c>
      <c r="C13" s="23">
        <v>3</v>
      </c>
      <c r="D13" s="24" t="str">
        <f t="shared" si="1"/>
        <v>OLIVIA BEAVEN - NCFL-1</v>
      </c>
      <c r="E13" s="25"/>
      <c r="T13" s="47">
        <v>9</v>
      </c>
      <c r="U13" s="51"/>
      <c r="V13" s="27"/>
      <c r="X13" s="5">
        <v>1</v>
      </c>
      <c r="Y13" s="5">
        <v>5</v>
      </c>
      <c r="Z13" s="6" t="str">
        <f t="shared" ca="1" si="0"/>
        <v/>
      </c>
      <c r="AA13" s="5">
        <v>9</v>
      </c>
    </row>
    <row r="14" spans="1:27" ht="14.7" thickBot="1" x14ac:dyDescent="0.55000000000000004">
      <c r="B14" s="30" t="s">
        <v>22</v>
      </c>
      <c r="C14" s="23">
        <v>5</v>
      </c>
      <c r="D14" s="24" t="str">
        <f t="shared" si="1"/>
        <v>FIONA SARGENTE - CFL-2</v>
      </c>
      <c r="E14" s="25"/>
      <c r="T14" s="47">
        <v>10</v>
      </c>
      <c r="U14" s="53"/>
      <c r="V14" s="42"/>
      <c r="X14" s="5">
        <v>2</v>
      </c>
      <c r="Y14" s="5">
        <v>5</v>
      </c>
      <c r="Z14" s="6" t="str">
        <f t="shared" ca="1" si="0"/>
        <v/>
      </c>
      <c r="AA14" s="5">
        <v>9</v>
      </c>
    </row>
    <row r="15" spans="1:27" ht="14.7" thickBot="1" x14ac:dyDescent="0.55000000000000004">
      <c r="B15" s="31" t="s">
        <v>25</v>
      </c>
      <c r="C15" s="23">
        <v>7</v>
      </c>
      <c r="D15" s="24" t="str">
        <f t="shared" si="1"/>
        <v>SARAH STOTZ - CFL-4</v>
      </c>
      <c r="E15" s="25"/>
      <c r="K15" s="8" t="s">
        <v>294</v>
      </c>
      <c r="L15" s="9" t="s">
        <v>42</v>
      </c>
      <c r="M15" s="39"/>
      <c r="T15" s="47">
        <v>11</v>
      </c>
      <c r="U15" s="52"/>
      <c r="V15" s="29"/>
      <c r="X15" s="5">
        <v>1</v>
      </c>
      <c r="Y15" s="5">
        <v>6</v>
      </c>
      <c r="Z15" s="6" t="str">
        <f t="shared" ca="1" si="0"/>
        <v/>
      </c>
      <c r="AA15" s="5">
        <v>11</v>
      </c>
    </row>
    <row r="16" spans="1:27" ht="14.7" thickBot="1" x14ac:dyDescent="0.55000000000000004">
      <c r="B16" s="33" t="s">
        <v>28</v>
      </c>
      <c r="C16" s="23">
        <v>9</v>
      </c>
      <c r="D16" s="24" t="str">
        <f t="shared" si="1"/>
        <v/>
      </c>
      <c r="E16" s="25"/>
      <c r="K16" s="50">
        <v>3</v>
      </c>
      <c r="L16" s="7"/>
      <c r="M16" s="18" t="s">
        <v>8</v>
      </c>
      <c r="T16" s="47">
        <v>12</v>
      </c>
      <c r="U16" s="52"/>
      <c r="V16" s="29"/>
      <c r="X16" s="5">
        <v>2</v>
      </c>
      <c r="Y16" s="5">
        <v>6</v>
      </c>
      <c r="Z16" s="6" t="str">
        <f t="shared" ca="1" si="0"/>
        <v/>
      </c>
      <c r="AA16" s="5">
        <v>11</v>
      </c>
    </row>
    <row r="17" spans="2:26" x14ac:dyDescent="0.5">
      <c r="B17" s="34" t="s">
        <v>31</v>
      </c>
      <c r="C17" s="23">
        <v>11</v>
      </c>
      <c r="D17" s="24" t="str">
        <f t="shared" si="1"/>
        <v/>
      </c>
      <c r="E17" s="25"/>
      <c r="J17" s="22" t="s">
        <v>16</v>
      </c>
      <c r="K17" s="23">
        <v>1.1000000000000001</v>
      </c>
      <c r="L17" s="24" t="str">
        <f t="shared" ref="L17:L22" ca="1" si="2">IFERROR(INDEX(INDIRECT("heat"&amp;LEFT(K17,LEN(K17)-FIND(".",K17))),MATCH(VALUE(RIGHT(K17,LEN(K17)-FIND(".",K17))),OFFSET(INDIRECT("heat"&amp;LEFT(K17,LEN(K17)-FIND(".",K17))),0,1),0)),"")</f>
        <v/>
      </c>
      <c r="M17" s="25"/>
      <c r="T17" s="5"/>
      <c r="Z17" s="6"/>
    </row>
    <row r="18" spans="2:26" x14ac:dyDescent="0.5">
      <c r="C18" s="68"/>
      <c r="D18" s="68"/>
      <c r="E18" s="68"/>
      <c r="I18" s="18"/>
      <c r="J18" s="28" t="s">
        <v>19</v>
      </c>
      <c r="K18" s="23">
        <v>1.2</v>
      </c>
      <c r="L18" s="24" t="str">
        <f t="shared" ca="1" si="2"/>
        <v/>
      </c>
      <c r="M18" s="25"/>
      <c r="T18" s="5"/>
      <c r="U18" s="5" t="s">
        <v>67</v>
      </c>
      <c r="Z18" s="6"/>
    </row>
    <row r="19" spans="2:26" x14ac:dyDescent="0.5">
      <c r="I19" s="18"/>
      <c r="J19" s="30" t="s">
        <v>22</v>
      </c>
      <c r="K19" s="23">
        <v>1.3</v>
      </c>
      <c r="L19" s="24" t="str">
        <f t="shared" ca="1" si="2"/>
        <v/>
      </c>
      <c r="M19" s="25"/>
      <c r="T19" s="5"/>
      <c r="U19" s="43"/>
      <c r="V19" s="43"/>
      <c r="Z19" s="6"/>
    </row>
    <row r="20" spans="2:26" x14ac:dyDescent="0.5">
      <c r="C20" s="38" t="s">
        <v>295</v>
      </c>
      <c r="F20" s="7"/>
      <c r="J20" s="31" t="s">
        <v>25</v>
      </c>
      <c r="K20" s="23">
        <v>2.1</v>
      </c>
      <c r="L20" s="24" t="str">
        <f t="shared" ca="1" si="2"/>
        <v/>
      </c>
      <c r="M20" s="25"/>
      <c r="T20" s="5"/>
      <c r="U20" s="43"/>
      <c r="V20" s="43"/>
      <c r="Z20" s="6"/>
    </row>
    <row r="21" spans="2:26" x14ac:dyDescent="0.5">
      <c r="C21" s="50">
        <v>2</v>
      </c>
      <c r="D21" s="17" t="s">
        <v>115</v>
      </c>
      <c r="E21" s="18" t="s">
        <v>8</v>
      </c>
      <c r="F21" s="55"/>
      <c r="J21" s="33" t="s">
        <v>28</v>
      </c>
      <c r="K21" s="23">
        <v>2.2000000000000002</v>
      </c>
      <c r="L21" s="24" t="str">
        <f t="shared" ca="1" si="2"/>
        <v/>
      </c>
      <c r="M21" s="25"/>
      <c r="T21" s="5"/>
      <c r="U21" s="43"/>
      <c r="V21" s="43"/>
      <c r="Z21" s="6"/>
    </row>
    <row r="22" spans="2:26" x14ac:dyDescent="0.5">
      <c r="B22" s="22" t="s">
        <v>16</v>
      </c>
      <c r="C22" s="23">
        <v>2</v>
      </c>
      <c r="D22" s="24" t="str">
        <f t="shared" ref="D22:D27" si="3" xml:space="preserve"> IF(INDEX(SurferOrigin,C22)="", INDEX(SurferNames,C22),INDEX(SurferNames,C22) &amp; " - " &amp; INDEX(SurferOrigin,C22))&amp;""</f>
        <v>JASMINE GAILEY - CFL-1</v>
      </c>
      <c r="E22" s="25"/>
      <c r="F22" s="56"/>
      <c r="J22" s="34" t="s">
        <v>31</v>
      </c>
      <c r="K22" s="23">
        <v>2.2999999999999998</v>
      </c>
      <c r="L22" s="24" t="str">
        <f t="shared" ca="1" si="2"/>
        <v/>
      </c>
      <c r="M22" s="25"/>
      <c r="T22" s="5"/>
      <c r="U22" s="43"/>
      <c r="V22" s="43"/>
      <c r="Z22" s="6"/>
    </row>
    <row r="23" spans="2:26" x14ac:dyDescent="0.5">
      <c r="B23" s="28" t="s">
        <v>19</v>
      </c>
      <c r="C23" s="23">
        <v>4</v>
      </c>
      <c r="D23" s="24" t="str">
        <f t="shared" si="3"/>
        <v>ABIAIL REMKE - NFL-1</v>
      </c>
      <c r="E23" s="25"/>
      <c r="K23" s="68"/>
      <c r="L23" s="68"/>
      <c r="M23" s="68"/>
      <c r="T23" s="5"/>
      <c r="U23" s="43"/>
      <c r="V23" s="43"/>
      <c r="Z23" s="6"/>
    </row>
    <row r="24" spans="2:26" x14ac:dyDescent="0.5">
      <c r="B24" s="30" t="s">
        <v>22</v>
      </c>
      <c r="C24" s="23">
        <v>6</v>
      </c>
      <c r="D24" s="24" t="str">
        <f t="shared" si="3"/>
        <v>AVA DRUSCH - CFL-3</v>
      </c>
      <c r="E24" s="25"/>
      <c r="T24" s="5"/>
      <c r="U24" s="43"/>
      <c r="V24" s="43"/>
      <c r="Z24" s="6"/>
    </row>
    <row r="25" spans="2:26" x14ac:dyDescent="0.5">
      <c r="B25" s="31" t="s">
        <v>25</v>
      </c>
      <c r="C25" s="23">
        <v>8</v>
      </c>
      <c r="D25" s="24" t="str">
        <f t="shared" si="3"/>
        <v>JESSICA WALLHAUSER - CFL-5</v>
      </c>
      <c r="E25" s="25"/>
      <c r="T25" s="5"/>
      <c r="U25" s="43"/>
      <c r="V25" s="43"/>
      <c r="Z25" s="6"/>
    </row>
    <row r="26" spans="2:26" x14ac:dyDescent="0.5">
      <c r="B26" s="33" t="s">
        <v>28</v>
      </c>
      <c r="C26" s="23">
        <v>10</v>
      </c>
      <c r="D26" s="24" t="str">
        <f t="shared" si="3"/>
        <v/>
      </c>
      <c r="E26" s="25"/>
      <c r="T26" s="5"/>
      <c r="U26" s="43"/>
      <c r="V26" s="43"/>
      <c r="Z26" s="6"/>
    </row>
    <row r="27" spans="2:26" x14ac:dyDescent="0.5">
      <c r="B27" s="34" t="s">
        <v>31</v>
      </c>
      <c r="C27" s="23">
        <v>12</v>
      </c>
      <c r="D27" s="24" t="str">
        <f t="shared" si="3"/>
        <v/>
      </c>
      <c r="E27" s="25"/>
      <c r="T27" s="5"/>
      <c r="U27" s="43"/>
      <c r="V27" s="43"/>
      <c r="Z27" s="6"/>
    </row>
    <row r="28" spans="2:26" x14ac:dyDescent="0.5">
      <c r="C28" s="68"/>
      <c r="D28" s="68"/>
      <c r="E28" s="68"/>
      <c r="T28" s="5"/>
      <c r="U28" s="43"/>
      <c r="V28" s="43"/>
      <c r="Z28" s="6"/>
    </row>
    <row r="29" spans="2:26" x14ac:dyDescent="0.5">
      <c r="U29" s="44"/>
      <c r="V29" s="44"/>
      <c r="Z29" s="6"/>
    </row>
    <row r="30" spans="2:26" x14ac:dyDescent="0.5">
      <c r="U30" s="44"/>
      <c r="V30" s="44"/>
      <c r="Z30" s="6"/>
    </row>
    <row r="31" spans="2:26" x14ac:dyDescent="0.5">
      <c r="U31" s="44"/>
      <c r="V31" s="44"/>
      <c r="Z31" s="6"/>
    </row>
    <row r="32" spans="2:26" x14ac:dyDescent="0.5">
      <c r="U32" s="44"/>
      <c r="V32" s="44"/>
      <c r="Z32" s="6"/>
    </row>
    <row r="33" spans="2:26" x14ac:dyDescent="0.5">
      <c r="U33" s="44"/>
      <c r="V33" s="44"/>
      <c r="Z33" s="6"/>
    </row>
    <row r="34" spans="2:26" x14ac:dyDescent="0.5">
      <c r="U34" s="44"/>
      <c r="V34" s="44"/>
      <c r="Z34" s="6"/>
    </row>
    <row r="35" spans="2:26" x14ac:dyDescent="0.5">
      <c r="U35" s="44"/>
      <c r="V35" s="44"/>
      <c r="Z35" s="6"/>
    </row>
    <row r="36" spans="2:26" x14ac:dyDescent="0.5">
      <c r="U36" s="44"/>
      <c r="V36" s="44"/>
      <c r="Z36" s="6"/>
    </row>
    <row r="37" spans="2:26" x14ac:dyDescent="0.5">
      <c r="U37" s="44"/>
      <c r="V37" s="44"/>
      <c r="Z37" s="6"/>
    </row>
    <row r="38" spans="2:26" x14ac:dyDescent="0.5">
      <c r="U38" s="44"/>
      <c r="V38" s="44"/>
      <c r="Z38" s="6"/>
    </row>
    <row r="39" spans="2:26" x14ac:dyDescent="0.5">
      <c r="U39" s="44"/>
      <c r="V39" s="44"/>
      <c r="Z39" s="6"/>
    </row>
    <row r="40" spans="2:26" x14ac:dyDescent="0.5">
      <c r="U40" s="44"/>
      <c r="V40" s="44"/>
      <c r="Z40" s="6"/>
    </row>
    <row r="41" spans="2:26" x14ac:dyDescent="0.5">
      <c r="U41" s="44"/>
      <c r="V41" s="44"/>
      <c r="Z41" s="6"/>
    </row>
    <row r="42" spans="2:26" x14ac:dyDescent="0.5">
      <c r="U42" s="44"/>
      <c r="V42" s="44"/>
      <c r="Z42" s="6"/>
    </row>
    <row r="43" spans="2:26" x14ac:dyDescent="0.5">
      <c r="U43" s="44"/>
      <c r="V43" s="44"/>
      <c r="Z43" s="6"/>
    </row>
    <row r="44" spans="2:26" x14ac:dyDescent="0.5">
      <c r="U44" s="44"/>
      <c r="V44" s="44"/>
      <c r="Z44" s="6"/>
    </row>
    <row r="45" spans="2:26" x14ac:dyDescent="0.5">
      <c r="U45" s="44"/>
      <c r="V45" s="44"/>
      <c r="Z45" s="6"/>
    </row>
    <row r="46" spans="2:26" x14ac:dyDescent="0.5">
      <c r="B46" s="49" t="s">
        <v>150</v>
      </c>
      <c r="U46"/>
      <c r="V46"/>
      <c r="Z46" s="6"/>
    </row>
    <row r="47" spans="2:26" x14ac:dyDescent="0.5">
      <c r="B47" s="49" t="s">
        <v>71</v>
      </c>
      <c r="U47"/>
      <c r="V47"/>
      <c r="Z47" s="6"/>
    </row>
    <row r="48" spans="2:26" x14ac:dyDescent="0.5"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  <c r="Z54" s="6"/>
    </row>
    <row r="55" spans="21:26" x14ac:dyDescent="0.5">
      <c r="U55"/>
      <c r="V55"/>
      <c r="Z55" s="6"/>
    </row>
    <row r="56" spans="21:26" x14ac:dyDescent="0.5">
      <c r="U56"/>
      <c r="V56"/>
      <c r="Z56" s="6"/>
    </row>
    <row r="57" spans="21:26" x14ac:dyDescent="0.5">
      <c r="U57"/>
      <c r="V57"/>
      <c r="Z57" s="6"/>
    </row>
    <row r="58" spans="21:26" x14ac:dyDescent="0.5">
      <c r="U58"/>
      <c r="V58"/>
      <c r="Z58" s="6"/>
    </row>
    <row r="59" spans="21:26" x14ac:dyDescent="0.5">
      <c r="U59"/>
      <c r="V59"/>
      <c r="Z59" s="6"/>
    </row>
    <row r="60" spans="21:26" x14ac:dyDescent="0.5">
      <c r="U60"/>
      <c r="V60"/>
    </row>
  </sheetData>
  <sheetProtection password="B6AC" sheet="1" scenarios="1" formatCells="0"/>
  <mergeCells count="6">
    <mergeCell ref="C28:E28"/>
    <mergeCell ref="B1:D1"/>
    <mergeCell ref="H1:I1"/>
    <mergeCell ref="L1:P1"/>
    <mergeCell ref="C18:E18"/>
    <mergeCell ref="K23:M23"/>
  </mergeCells>
  <pageMargins left="0.25" right="0.25" top="0.75" bottom="0.75" header="0.3" footer="0.3"/>
  <pageSetup scale="70" orientation="landscape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selection activeCell="G18" sqref="G18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70" t="s">
        <v>0</v>
      </c>
      <c r="C1" s="71"/>
      <c r="D1" s="72"/>
      <c r="F1" s="1"/>
      <c r="G1" s="1"/>
      <c r="H1" s="63" t="s">
        <v>1</v>
      </c>
      <c r="I1" s="64"/>
      <c r="J1" s="1"/>
      <c r="K1" s="1"/>
      <c r="L1" s="65" t="s">
        <v>296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T5" s="47">
        <v>1</v>
      </c>
      <c r="U5" s="27" t="s">
        <v>297</v>
      </c>
      <c r="V5" s="27" t="s">
        <v>101</v>
      </c>
      <c r="X5" s="5">
        <v>1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T6" s="47">
        <v>2</v>
      </c>
      <c r="U6" s="29"/>
      <c r="V6" s="29"/>
      <c r="X6" s="5">
        <v>1</v>
      </c>
      <c r="Y6" s="5">
        <v>2</v>
      </c>
      <c r="Z6" s="6" t="str">
        <f t="shared" ref="Z6:Z10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T7" s="47">
        <v>3</v>
      </c>
      <c r="U7" s="29"/>
      <c r="V7" s="29"/>
      <c r="X7" s="5">
        <v>1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T8" s="47">
        <v>4</v>
      </c>
      <c r="U8" s="32"/>
      <c r="V8" s="32"/>
      <c r="X8" s="5">
        <v>1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29"/>
      <c r="V9" s="29"/>
      <c r="X9" s="5">
        <v>1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T10" s="47">
        <v>6</v>
      </c>
      <c r="U10" s="27"/>
      <c r="V10" s="27"/>
      <c r="X10" s="5">
        <v>1</v>
      </c>
      <c r="Y10" s="5">
        <v>6</v>
      </c>
      <c r="Z10" s="6" t="str">
        <f t="shared" ca="1" si="0"/>
        <v/>
      </c>
      <c r="AA10" s="5">
        <v>6</v>
      </c>
    </row>
    <row r="11" spans="1:27" x14ac:dyDescent="0.5">
      <c r="U11"/>
      <c r="V11"/>
      <c r="X11"/>
      <c r="Y11"/>
      <c r="Z11"/>
      <c r="AA11"/>
    </row>
    <row r="12" spans="1:27" x14ac:dyDescent="0.5">
      <c r="U12"/>
      <c r="V12"/>
      <c r="X12"/>
      <c r="Y12"/>
      <c r="Z12"/>
      <c r="AA12"/>
    </row>
    <row r="13" spans="1:27" x14ac:dyDescent="0.5">
      <c r="T13" s="73" t="s">
        <v>67</v>
      </c>
      <c r="U13" s="73"/>
      <c r="V13" s="73"/>
      <c r="X13"/>
      <c r="Y13"/>
      <c r="Z13"/>
      <c r="AA13"/>
    </row>
    <row r="14" spans="1:27" x14ac:dyDescent="0.5">
      <c r="U14" s="43"/>
      <c r="V14" s="43"/>
      <c r="X14"/>
      <c r="Y14"/>
      <c r="Z14"/>
      <c r="AA14"/>
    </row>
    <row r="15" spans="1:27" x14ac:dyDescent="0.5">
      <c r="U15" s="43"/>
      <c r="V15" s="43"/>
      <c r="X15"/>
      <c r="Y15"/>
      <c r="Z15"/>
      <c r="AA15"/>
    </row>
    <row r="16" spans="1:27" x14ac:dyDescent="0.5">
      <c r="E16" s="18"/>
      <c r="U16" s="43"/>
      <c r="V16" s="43"/>
      <c r="X16"/>
      <c r="Y16"/>
      <c r="Z16"/>
      <c r="AA16"/>
    </row>
    <row r="17" spans="6:27" x14ac:dyDescent="0.5">
      <c r="F17" s="7"/>
      <c r="G17" s="8" t="s">
        <v>298</v>
      </c>
      <c r="H17" s="9" t="s">
        <v>42</v>
      </c>
      <c r="I17" s="39"/>
      <c r="U17" s="43"/>
      <c r="V17" s="43"/>
      <c r="X17"/>
      <c r="Y17"/>
      <c r="Z17"/>
      <c r="AA17"/>
    </row>
    <row r="18" spans="6:27" x14ac:dyDescent="0.5">
      <c r="F18" s="15"/>
      <c r="G18" s="50">
        <v>1</v>
      </c>
      <c r="H18" s="7"/>
      <c r="I18" s="18"/>
      <c r="U18" s="43"/>
      <c r="V18" s="43"/>
      <c r="X18"/>
      <c r="Y18"/>
      <c r="Z18"/>
      <c r="AA18"/>
    </row>
    <row r="19" spans="6:27" x14ac:dyDescent="0.5">
      <c r="F19" s="22" t="s">
        <v>16</v>
      </c>
      <c r="G19" s="23">
        <v>1</v>
      </c>
      <c r="H19" s="24" t="str">
        <f t="shared" ref="H19:H24" si="1" xml:space="preserve"> IF(INDEX(SurferOrigin,G19)="", INDEX(SurferNames,G19),INDEX(SurferNames,G19) &amp; " - " &amp; INDEX(SurferOrigin,G19))&amp;""</f>
        <v>ANNA ROMERO - NGFL-1</v>
      </c>
      <c r="I19" s="25"/>
      <c r="U19" s="43"/>
      <c r="V19" s="43"/>
      <c r="X19"/>
      <c r="Y19"/>
      <c r="Z19"/>
      <c r="AA19"/>
    </row>
    <row r="20" spans="6:27" x14ac:dyDescent="0.5">
      <c r="F20" s="28" t="s">
        <v>19</v>
      </c>
      <c r="G20" s="23">
        <v>2</v>
      </c>
      <c r="H20" s="24" t="str">
        <f t="shared" si="1"/>
        <v/>
      </c>
      <c r="I20" s="25"/>
      <c r="U20" s="43"/>
      <c r="V20" s="43"/>
      <c r="X20"/>
      <c r="Y20"/>
      <c r="Z20"/>
      <c r="AA20"/>
    </row>
    <row r="21" spans="6:27" x14ac:dyDescent="0.5">
      <c r="F21" s="30" t="s">
        <v>22</v>
      </c>
      <c r="G21" s="23">
        <v>3</v>
      </c>
      <c r="H21" s="24" t="str">
        <f t="shared" si="1"/>
        <v/>
      </c>
      <c r="I21" s="25"/>
      <c r="U21" s="43"/>
      <c r="V21" s="43"/>
      <c r="X21"/>
      <c r="Y21"/>
      <c r="Z21"/>
      <c r="AA21"/>
    </row>
    <row r="22" spans="6:27" x14ac:dyDescent="0.5">
      <c r="F22" s="31" t="s">
        <v>25</v>
      </c>
      <c r="G22" s="23">
        <v>4</v>
      </c>
      <c r="H22" s="24" t="str">
        <f t="shared" si="1"/>
        <v/>
      </c>
      <c r="I22" s="25"/>
      <c r="U22" s="43"/>
      <c r="V22" s="43"/>
      <c r="X22"/>
      <c r="Y22"/>
      <c r="Z22"/>
      <c r="AA22"/>
    </row>
    <row r="23" spans="6:27" x14ac:dyDescent="0.5">
      <c r="F23" s="33" t="s">
        <v>28</v>
      </c>
      <c r="G23" s="23">
        <v>5</v>
      </c>
      <c r="H23" s="24" t="str">
        <f t="shared" si="1"/>
        <v/>
      </c>
      <c r="I23" s="25"/>
      <c r="U23" s="43"/>
      <c r="V23" s="43"/>
      <c r="Z23" s="6"/>
    </row>
    <row r="24" spans="6:27" x14ac:dyDescent="0.5">
      <c r="F24" s="34" t="s">
        <v>31</v>
      </c>
      <c r="G24" s="23">
        <v>6</v>
      </c>
      <c r="H24" s="24" t="str">
        <f t="shared" si="1"/>
        <v/>
      </c>
      <c r="I24" s="25"/>
      <c r="U24" s="43"/>
      <c r="V24" s="43"/>
      <c r="Z24" s="6"/>
    </row>
    <row r="25" spans="6:27" x14ac:dyDescent="0.5">
      <c r="G25" s="68"/>
      <c r="H25" s="68"/>
      <c r="I25" s="68"/>
      <c r="U25" s="43"/>
      <c r="V25" s="43"/>
      <c r="Z25" s="6"/>
    </row>
    <row r="26" spans="6:27" x14ac:dyDescent="0.5">
      <c r="U26" s="43"/>
      <c r="V26" s="43"/>
      <c r="Z26" s="6"/>
    </row>
    <row r="27" spans="6:27" x14ac:dyDescent="0.5">
      <c r="U27" s="43"/>
      <c r="V27" s="43"/>
      <c r="Z27" s="6"/>
    </row>
    <row r="28" spans="6:27" x14ac:dyDescent="0.5">
      <c r="U28" s="43"/>
      <c r="V28" s="43"/>
      <c r="Z28" s="6"/>
    </row>
    <row r="29" spans="6:27" x14ac:dyDescent="0.5">
      <c r="U29" s="43"/>
      <c r="V29" s="43"/>
      <c r="Z29" s="6"/>
    </row>
    <row r="30" spans="6:27" x14ac:dyDescent="0.5">
      <c r="U30" s="43"/>
      <c r="V30" s="43"/>
      <c r="Z30" s="6"/>
    </row>
    <row r="31" spans="6:27" x14ac:dyDescent="0.5">
      <c r="U31" s="43"/>
      <c r="V31" s="43"/>
      <c r="Z31" s="6"/>
    </row>
    <row r="32" spans="6:27" x14ac:dyDescent="0.5">
      <c r="U32" s="43"/>
      <c r="V32" s="43"/>
      <c r="Z32" s="6"/>
    </row>
    <row r="33" spans="3:26" x14ac:dyDescent="0.5">
      <c r="U33" s="43"/>
      <c r="V33" s="43"/>
      <c r="Z33" s="6"/>
    </row>
    <row r="34" spans="3:26" x14ac:dyDescent="0.5">
      <c r="U34" s="43"/>
      <c r="V34" s="43"/>
      <c r="Z34" s="6"/>
    </row>
    <row r="35" spans="3:26" x14ac:dyDescent="0.5">
      <c r="U35" s="44"/>
      <c r="V35" s="44"/>
      <c r="Z35" s="6"/>
    </row>
    <row r="36" spans="3:26" x14ac:dyDescent="0.5">
      <c r="U36"/>
      <c r="V36"/>
      <c r="Z36" s="6"/>
    </row>
    <row r="37" spans="3:26" x14ac:dyDescent="0.5">
      <c r="U37"/>
      <c r="V37"/>
      <c r="Z37" s="6"/>
    </row>
    <row r="38" spans="3:26" x14ac:dyDescent="0.5">
      <c r="U38"/>
      <c r="V38"/>
      <c r="Z38" s="6"/>
    </row>
    <row r="39" spans="3:26" x14ac:dyDescent="0.5">
      <c r="U39"/>
      <c r="V39"/>
      <c r="Z39" s="6"/>
    </row>
    <row r="40" spans="3:26" x14ac:dyDescent="0.5">
      <c r="U40"/>
      <c r="V40"/>
      <c r="Z40" s="6"/>
    </row>
    <row r="41" spans="3:26" x14ac:dyDescent="0.5">
      <c r="U41"/>
      <c r="V41"/>
      <c r="Z41" s="6"/>
    </row>
    <row r="42" spans="3:26" x14ac:dyDescent="0.5">
      <c r="U42"/>
      <c r="V42"/>
      <c r="Z42" s="6"/>
    </row>
    <row r="43" spans="3:26" x14ac:dyDescent="0.5">
      <c r="U43"/>
      <c r="V43"/>
      <c r="Z43" s="6"/>
    </row>
    <row r="44" spans="3:26" x14ac:dyDescent="0.5">
      <c r="U44"/>
      <c r="V44"/>
      <c r="Z44" s="6"/>
    </row>
    <row r="45" spans="3:26" x14ac:dyDescent="0.5">
      <c r="U45"/>
      <c r="V45"/>
      <c r="Z45" s="6"/>
    </row>
    <row r="46" spans="3:26" x14ac:dyDescent="0.5">
      <c r="U46"/>
      <c r="V46"/>
      <c r="Z46" s="6"/>
    </row>
    <row r="47" spans="3:26" x14ac:dyDescent="0.5">
      <c r="C47" s="49" t="s">
        <v>150</v>
      </c>
      <c r="U47"/>
      <c r="V47"/>
      <c r="Z47" s="6"/>
    </row>
    <row r="48" spans="3:26" x14ac:dyDescent="0.5">
      <c r="C48" s="49" t="s">
        <v>71</v>
      </c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</row>
  </sheetData>
  <sheetProtection password="B6AC" sheet="1" scenarios="1" formatCells="0"/>
  <mergeCells count="5">
    <mergeCell ref="B1:D1"/>
    <mergeCell ref="H1:I1"/>
    <mergeCell ref="L1:P1"/>
    <mergeCell ref="T13:V13"/>
    <mergeCell ref="G25:I25"/>
  </mergeCells>
  <pageMargins left="0.25" right="0.25" top="0.75" bottom="0.75" header="0.3" footer="0.3"/>
  <pageSetup scale="7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workbookViewId="0">
      <selection activeCell="E56" sqref="E56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6.703125" customWidth="1"/>
    <col min="7" max="7" width="4" customWidth="1"/>
    <col min="8" max="8" width="30.703125" customWidth="1"/>
    <col min="9" max="9" width="4.703125" customWidth="1"/>
    <col min="10" max="10" width="9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24.2929687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0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72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ht="34.700000000000003" customHeight="1" x14ac:dyDescent="0.5">
      <c r="T2" s="5"/>
      <c r="Z2" s="6"/>
    </row>
    <row r="3" spans="1:27" ht="14.7" thickBot="1" x14ac:dyDescent="0.55000000000000004">
      <c r="A3" s="7"/>
      <c r="B3" s="7"/>
      <c r="C3" s="8" t="s">
        <v>73</v>
      </c>
      <c r="D3" s="9" t="s">
        <v>5</v>
      </c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A4" s="7"/>
      <c r="B4" s="15"/>
      <c r="C4" s="16">
        <v>1</v>
      </c>
      <c r="D4" s="17" t="s">
        <v>7</v>
      </c>
      <c r="E4" s="18" t="s">
        <v>8</v>
      </c>
      <c r="F4" s="7"/>
      <c r="J4" s="7"/>
      <c r="N4" s="7"/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A5" s="7"/>
      <c r="B5" s="22" t="s">
        <v>16</v>
      </c>
      <c r="C5" s="23">
        <v>1</v>
      </c>
      <c r="D5" s="24" t="str">
        <f t="shared" ref="D5:D10" si="0" xml:space="preserve"> IF(INDEX(SurferOrigin,C5)="", INDEX(SurferNames,C5),INDEX(SurferNames,C5) &amp; " - " &amp; INDEX(SurferOrigin,C5))&amp;""</f>
        <v>EVAN TYSON - SAFL-1</v>
      </c>
      <c r="E5" s="25"/>
      <c r="F5" s="11"/>
      <c r="J5" s="11"/>
      <c r="N5" s="11"/>
      <c r="R5" s="13"/>
      <c r="T5" s="26">
        <v>1</v>
      </c>
      <c r="U5" s="27" t="s">
        <v>74</v>
      </c>
      <c r="V5" s="27" t="s">
        <v>30</v>
      </c>
      <c r="X5" s="5">
        <v>5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A6" s="7"/>
      <c r="B6" s="28" t="s">
        <v>19</v>
      </c>
      <c r="C6" s="23">
        <v>4</v>
      </c>
      <c r="D6" s="24" t="str">
        <f t="shared" si="0"/>
        <v>JACKSON BLOESS - GA-1</v>
      </c>
      <c r="E6" s="25"/>
      <c r="F6" s="11"/>
      <c r="J6" s="11"/>
      <c r="N6" s="11"/>
      <c r="R6" s="13"/>
      <c r="T6" s="26">
        <v>2</v>
      </c>
      <c r="U6" s="29" t="s">
        <v>20</v>
      </c>
      <c r="V6" s="29" t="s">
        <v>21</v>
      </c>
      <c r="X6" s="5">
        <v>5</v>
      </c>
      <c r="Y6" s="5">
        <v>2</v>
      </c>
      <c r="Z6" s="6" t="str">
        <f t="shared" ref="Z6:Z22" ca="1" si="1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A7" s="7"/>
      <c r="B7" s="30" t="s">
        <v>22</v>
      </c>
      <c r="C7" s="23">
        <v>7</v>
      </c>
      <c r="D7" s="24" t="str">
        <f t="shared" si="0"/>
        <v>GAVIN COLLUCCIO - NCFL-T2</v>
      </c>
      <c r="E7" s="25"/>
      <c r="F7" s="11"/>
      <c r="J7" s="11"/>
      <c r="N7" s="11"/>
      <c r="R7" s="13"/>
      <c r="T7" s="26">
        <v>3</v>
      </c>
      <c r="U7" s="29" t="s">
        <v>75</v>
      </c>
      <c r="V7" s="29" t="s">
        <v>24</v>
      </c>
      <c r="X7" s="5">
        <v>5</v>
      </c>
      <c r="Y7" s="5">
        <v>3</v>
      </c>
      <c r="Z7" s="6" t="str">
        <f t="shared" ca="1" si="1"/>
        <v/>
      </c>
      <c r="AA7" s="5">
        <v>3</v>
      </c>
    </row>
    <row r="8" spans="1:27" ht="14.7" thickBot="1" x14ac:dyDescent="0.55000000000000004">
      <c r="A8" s="7"/>
      <c r="B8" s="31" t="s">
        <v>25</v>
      </c>
      <c r="C8" s="23">
        <v>10</v>
      </c>
      <c r="D8" s="24" t="str">
        <f t="shared" si="0"/>
        <v>TANNER CORBITT - PBFL-3</v>
      </c>
      <c r="E8" s="25"/>
      <c r="F8" s="11"/>
      <c r="J8" s="11"/>
      <c r="N8" s="11"/>
      <c r="R8" s="13"/>
      <c r="T8" s="26">
        <v>4</v>
      </c>
      <c r="U8" s="32" t="s">
        <v>32</v>
      </c>
      <c r="V8" s="32" t="s">
        <v>33</v>
      </c>
      <c r="X8" s="5">
        <v>5</v>
      </c>
      <c r="Y8" s="5">
        <v>4</v>
      </c>
      <c r="Z8" s="6" t="str">
        <f t="shared" ca="1" si="1"/>
        <v/>
      </c>
      <c r="AA8" s="5">
        <v>4</v>
      </c>
    </row>
    <row r="9" spans="1:27" ht="14.7" thickBot="1" x14ac:dyDescent="0.55000000000000004">
      <c r="B9" s="33" t="s">
        <v>28</v>
      </c>
      <c r="C9" s="23">
        <v>13</v>
      </c>
      <c r="D9" s="24" t="str">
        <f t="shared" si="0"/>
        <v>ETHAN HRBINSON - NCFL-5</v>
      </c>
      <c r="E9" s="25"/>
      <c r="T9" s="26">
        <v>5</v>
      </c>
      <c r="U9" s="29" t="s">
        <v>76</v>
      </c>
      <c r="V9" s="29" t="s">
        <v>27</v>
      </c>
      <c r="X9" s="5">
        <v>5</v>
      </c>
      <c r="Y9" s="5">
        <v>5</v>
      </c>
      <c r="Z9" s="6" t="str">
        <f t="shared" ca="1" si="1"/>
        <v/>
      </c>
      <c r="AA9" s="5">
        <v>5</v>
      </c>
    </row>
    <row r="10" spans="1:27" ht="14.7" thickBot="1" x14ac:dyDescent="0.55000000000000004">
      <c r="B10" s="34" t="s">
        <v>31</v>
      </c>
      <c r="C10" s="35">
        <v>16</v>
      </c>
      <c r="D10" s="36" t="str">
        <f t="shared" si="0"/>
        <v/>
      </c>
      <c r="E10" s="37"/>
      <c r="T10" s="26">
        <v>6</v>
      </c>
      <c r="U10" s="27" t="s">
        <v>77</v>
      </c>
      <c r="V10" s="27" t="s">
        <v>78</v>
      </c>
      <c r="X10" s="5">
        <v>5</v>
      </c>
      <c r="Y10" s="5">
        <v>6</v>
      </c>
      <c r="Z10" s="6" t="str">
        <f t="shared" ca="1" si="1"/>
        <v/>
      </c>
      <c r="AA10" s="5">
        <v>6</v>
      </c>
    </row>
    <row r="11" spans="1:27" ht="14.7" thickBot="1" x14ac:dyDescent="0.55000000000000004">
      <c r="C11" s="59"/>
      <c r="D11" s="59"/>
      <c r="E11" s="59"/>
      <c r="I11" s="18"/>
      <c r="T11" s="26">
        <v>7</v>
      </c>
      <c r="U11" s="29" t="s">
        <v>79</v>
      </c>
      <c r="V11" s="29" t="s">
        <v>78</v>
      </c>
      <c r="X11" s="5">
        <v>4</v>
      </c>
      <c r="Y11" s="5">
        <v>4</v>
      </c>
      <c r="Z11" s="6" t="str">
        <f t="shared" ca="1" si="1"/>
        <v/>
      </c>
      <c r="AA11" s="5">
        <v>7</v>
      </c>
    </row>
    <row r="12" spans="1:27" ht="14.7" thickBot="1" x14ac:dyDescent="0.55000000000000004">
      <c r="E12" s="18"/>
      <c r="I12" s="18"/>
      <c r="T12" s="26">
        <v>8</v>
      </c>
      <c r="U12" s="27" t="s">
        <v>80</v>
      </c>
      <c r="V12" s="27" t="s">
        <v>81</v>
      </c>
      <c r="X12" s="5">
        <v>4</v>
      </c>
      <c r="Y12" s="5">
        <v>5</v>
      </c>
      <c r="Z12" s="6" t="str">
        <f t="shared" ca="1" si="1"/>
        <v/>
      </c>
      <c r="AA12" s="5">
        <v>8</v>
      </c>
    </row>
    <row r="13" spans="1:27" ht="14.7" thickBot="1" x14ac:dyDescent="0.55000000000000004">
      <c r="C13" s="38" t="s">
        <v>82</v>
      </c>
      <c r="F13" s="7"/>
      <c r="G13" s="8" t="s">
        <v>83</v>
      </c>
      <c r="H13" s="9" t="s">
        <v>40</v>
      </c>
      <c r="I13" s="39"/>
      <c r="J13" s="7"/>
      <c r="K13" s="8" t="s">
        <v>84</v>
      </c>
      <c r="L13" s="9" t="s">
        <v>42</v>
      </c>
      <c r="M13" s="39"/>
      <c r="T13" s="26">
        <v>9</v>
      </c>
      <c r="U13" s="27" t="s">
        <v>85</v>
      </c>
      <c r="V13" s="27" t="s">
        <v>86</v>
      </c>
      <c r="X13" s="5">
        <v>4</v>
      </c>
      <c r="Y13" s="5">
        <v>6</v>
      </c>
      <c r="Z13" s="6" t="str">
        <f t="shared" ca="1" si="1"/>
        <v/>
      </c>
      <c r="AA13" s="5">
        <v>9</v>
      </c>
    </row>
    <row r="14" spans="1:27" ht="14.7" thickBot="1" x14ac:dyDescent="0.55000000000000004">
      <c r="C14" s="16">
        <v>2</v>
      </c>
      <c r="D14" s="17" t="s">
        <v>45</v>
      </c>
      <c r="E14" s="18" t="s">
        <v>8</v>
      </c>
      <c r="G14" s="16">
        <v>4</v>
      </c>
      <c r="H14" s="17" t="s">
        <v>46</v>
      </c>
      <c r="I14" s="18" t="s">
        <v>8</v>
      </c>
      <c r="J14" s="5"/>
      <c r="K14" s="45">
        <v>5</v>
      </c>
      <c r="L14" s="7"/>
      <c r="M14" s="18" t="s">
        <v>8</v>
      </c>
      <c r="T14" s="26">
        <v>10</v>
      </c>
      <c r="U14" s="42" t="s">
        <v>87</v>
      </c>
      <c r="V14" s="42" t="s">
        <v>44</v>
      </c>
      <c r="X14" s="5">
        <v>1</v>
      </c>
      <c r="Y14" s="5">
        <v>4</v>
      </c>
      <c r="Z14" s="6" t="str">
        <f t="shared" ca="1" si="1"/>
        <v/>
      </c>
      <c r="AA14" s="5">
        <v>10</v>
      </c>
    </row>
    <row r="15" spans="1:27" ht="14.7" thickBot="1" x14ac:dyDescent="0.55000000000000004">
      <c r="B15" s="22" t="s">
        <v>16</v>
      </c>
      <c r="C15" s="23">
        <v>2</v>
      </c>
      <c r="D15" s="24" t="str">
        <f t="shared" ref="D15:D20" si="2" xml:space="preserve"> IF(INDEX(SurferOrigin,C15)="", INDEX(SurferNames,C15),INDEX(SurferNames,C15) &amp; " - " &amp; INDEX(SurferOrigin,C15))&amp;""</f>
        <v>LOGAN RADD - CFL-1</v>
      </c>
      <c r="E15" s="25"/>
      <c r="G15" s="23">
        <v>1.2</v>
      </c>
      <c r="H15" s="24" t="str">
        <f t="shared" ref="H15:H20" ca="1" si="3">IFERROR(INDEX(INDIRECT("heat"&amp;LEFT(G15,LEN(G15)-FIND(".",G15))),MATCH(VALUE(RIGHT(G15,LEN(G15)-FIND(".",G15))),OFFSET(INDIRECT("heat"&amp;LEFT(G15,LEN(G15)-FIND(".",G15))),0,1),0)),"")</f>
        <v/>
      </c>
      <c r="I15" s="25"/>
      <c r="J15" s="5"/>
      <c r="K15" s="23">
        <v>1.1000000000000001</v>
      </c>
      <c r="L15" s="24" t="str">
        <f t="shared" ref="L15:L20" ca="1" si="4">IFERROR(INDEX(INDIRECT("heat"&amp;LEFT(K15,LEN(K15)-FIND(".",K15))),MATCH(VALUE(RIGHT(K15,LEN(K15)-FIND(".",K15))),OFFSET(INDIRECT("heat"&amp;LEFT(K15,LEN(K15)-FIND(".",K15))),0,1),0)),"")</f>
        <v/>
      </c>
      <c r="M15" s="25"/>
      <c r="T15" s="26">
        <v>11</v>
      </c>
      <c r="U15" s="29" t="s">
        <v>88</v>
      </c>
      <c r="V15" s="29" t="s">
        <v>60</v>
      </c>
      <c r="X15" s="5">
        <v>2</v>
      </c>
      <c r="Y15" s="5">
        <v>4</v>
      </c>
      <c r="Z15" s="6" t="str">
        <f t="shared" ca="1" si="1"/>
        <v/>
      </c>
      <c r="AA15" s="5">
        <v>10</v>
      </c>
    </row>
    <row r="16" spans="1:27" ht="14.7" thickBot="1" x14ac:dyDescent="0.55000000000000004">
      <c r="B16" s="28" t="s">
        <v>19</v>
      </c>
      <c r="C16" s="23">
        <v>5</v>
      </c>
      <c r="D16" s="24" t="str">
        <f t="shared" si="2"/>
        <v>ROB SCHWEIZER - NCFL-1</v>
      </c>
      <c r="E16" s="25"/>
      <c r="G16" s="23">
        <v>1.3</v>
      </c>
      <c r="H16" s="24" t="str">
        <f t="shared" ca="1" si="3"/>
        <v/>
      </c>
      <c r="I16" s="25"/>
      <c r="J16" s="5"/>
      <c r="K16" s="23">
        <v>2.1</v>
      </c>
      <c r="L16" s="24" t="str">
        <f t="shared" ca="1" si="4"/>
        <v/>
      </c>
      <c r="M16" s="25"/>
      <c r="T16" s="26">
        <v>12</v>
      </c>
      <c r="U16" s="29" t="s">
        <v>36</v>
      </c>
      <c r="V16" s="29" t="s">
        <v>54</v>
      </c>
      <c r="X16" s="5">
        <v>3</v>
      </c>
      <c r="Y16" s="5">
        <v>4</v>
      </c>
      <c r="Z16" s="6" t="str">
        <f t="shared" ca="1" si="1"/>
        <v/>
      </c>
      <c r="AA16" s="5">
        <v>10</v>
      </c>
    </row>
    <row r="17" spans="2:27" ht="14.7" thickBot="1" x14ac:dyDescent="0.55000000000000004">
      <c r="B17" s="30" t="s">
        <v>22</v>
      </c>
      <c r="C17" s="23">
        <v>8</v>
      </c>
      <c r="D17" s="24" t="str">
        <f t="shared" si="2"/>
        <v>CARL BURGER - NFL-2</v>
      </c>
      <c r="E17" s="25"/>
      <c r="G17" s="23">
        <v>2.2000000000000002</v>
      </c>
      <c r="H17" s="24" t="str">
        <f t="shared" ca="1" si="3"/>
        <v/>
      </c>
      <c r="I17" s="25"/>
      <c r="J17" s="5"/>
      <c r="K17" s="23">
        <v>3.1</v>
      </c>
      <c r="L17" s="24" t="str">
        <f t="shared" ca="1" si="4"/>
        <v/>
      </c>
      <c r="M17" s="25"/>
      <c r="T17" s="26">
        <v>13</v>
      </c>
      <c r="U17" s="29" t="s">
        <v>89</v>
      </c>
      <c r="V17" s="29" t="s">
        <v>90</v>
      </c>
      <c r="X17" s="5">
        <v>1</v>
      </c>
      <c r="Y17" s="5">
        <v>5</v>
      </c>
      <c r="Z17" s="6" t="str">
        <f t="shared" ca="1" si="1"/>
        <v/>
      </c>
      <c r="AA17" s="5">
        <v>13</v>
      </c>
    </row>
    <row r="18" spans="2:27" ht="14.7" thickBot="1" x14ac:dyDescent="0.55000000000000004">
      <c r="B18" s="31" t="s">
        <v>25</v>
      </c>
      <c r="C18" s="23">
        <v>11</v>
      </c>
      <c r="D18" s="24" t="str">
        <f t="shared" si="2"/>
        <v>LANDON WOOD - NFL-4</v>
      </c>
      <c r="E18" s="25"/>
      <c r="G18" s="23">
        <v>2.2999999999999998</v>
      </c>
      <c r="H18" s="24" t="str">
        <f t="shared" ca="1" si="3"/>
        <v/>
      </c>
      <c r="I18" s="25"/>
      <c r="J18" s="5"/>
      <c r="K18" s="23">
        <v>4.0999999999999996</v>
      </c>
      <c r="L18" s="24" t="str">
        <f t="shared" ca="1" si="4"/>
        <v/>
      </c>
      <c r="M18" s="25"/>
      <c r="T18" s="26">
        <v>14</v>
      </c>
      <c r="U18" s="29"/>
      <c r="V18" s="29"/>
      <c r="X18" s="5">
        <v>2</v>
      </c>
      <c r="Y18" s="5">
        <v>5</v>
      </c>
      <c r="Z18" s="6" t="str">
        <f t="shared" ca="1" si="1"/>
        <v/>
      </c>
      <c r="AA18" s="5">
        <v>13</v>
      </c>
    </row>
    <row r="19" spans="2:27" ht="14.7" thickBot="1" x14ac:dyDescent="0.55000000000000004">
      <c r="B19" s="33" t="s">
        <v>28</v>
      </c>
      <c r="C19" s="23">
        <v>14</v>
      </c>
      <c r="D19" s="24" t="str">
        <f t="shared" si="2"/>
        <v/>
      </c>
      <c r="E19" s="25"/>
      <c r="G19" s="23">
        <v>3.2</v>
      </c>
      <c r="H19" s="24" t="str">
        <f t="shared" ca="1" si="3"/>
        <v/>
      </c>
      <c r="I19" s="25"/>
      <c r="J19" s="5"/>
      <c r="K19" s="23">
        <v>4.2</v>
      </c>
      <c r="L19" s="24" t="str">
        <f t="shared" ca="1" si="4"/>
        <v/>
      </c>
      <c r="M19" s="25"/>
      <c r="T19" s="26">
        <v>15</v>
      </c>
      <c r="U19" s="29"/>
      <c r="V19" s="29"/>
      <c r="X19" s="5">
        <v>3</v>
      </c>
      <c r="Y19" s="5">
        <v>5</v>
      </c>
      <c r="Z19" s="6" t="str">
        <f t="shared" ca="1" si="1"/>
        <v/>
      </c>
      <c r="AA19" s="5">
        <v>13</v>
      </c>
    </row>
    <row r="20" spans="2:27" ht="14.7" thickBot="1" x14ac:dyDescent="0.55000000000000004">
      <c r="B20" s="34" t="s">
        <v>31</v>
      </c>
      <c r="C20" s="35">
        <v>17</v>
      </c>
      <c r="D20" s="36" t="str">
        <f t="shared" si="2"/>
        <v/>
      </c>
      <c r="E20" s="37"/>
      <c r="G20" s="35">
        <v>3.3</v>
      </c>
      <c r="H20" s="36" t="str">
        <f t="shared" ca="1" si="3"/>
        <v/>
      </c>
      <c r="I20" s="37"/>
      <c r="J20" s="5"/>
      <c r="K20" s="35">
        <v>4.3</v>
      </c>
      <c r="L20" s="36" t="str">
        <f t="shared" ca="1" si="4"/>
        <v/>
      </c>
      <c r="M20" s="37"/>
      <c r="T20" s="26">
        <v>16</v>
      </c>
      <c r="U20" s="29"/>
      <c r="V20" s="29"/>
      <c r="X20" s="5">
        <v>1</v>
      </c>
      <c r="Y20" s="5">
        <v>6</v>
      </c>
      <c r="Z20" s="6" t="str">
        <f t="shared" ca="1" si="1"/>
        <v/>
      </c>
      <c r="AA20" s="5">
        <v>16</v>
      </c>
    </row>
    <row r="21" spans="2:27" ht="14.7" thickBot="1" x14ac:dyDescent="0.55000000000000004">
      <c r="C21" s="59"/>
      <c r="D21" s="59"/>
      <c r="E21" s="59"/>
      <c r="G21" s="59"/>
      <c r="H21" s="59"/>
      <c r="I21" s="59"/>
      <c r="J21" s="5"/>
      <c r="K21" s="59"/>
      <c r="L21" s="59"/>
      <c r="M21" s="59"/>
      <c r="T21" s="26">
        <v>17</v>
      </c>
      <c r="U21" s="29"/>
      <c r="V21" s="29"/>
      <c r="X21" s="5">
        <v>2</v>
      </c>
      <c r="Y21" s="5">
        <v>6</v>
      </c>
      <c r="Z21" s="6" t="str">
        <f t="shared" ca="1" si="1"/>
        <v/>
      </c>
      <c r="AA21" s="5">
        <v>16</v>
      </c>
    </row>
    <row r="22" spans="2:27" ht="14.7" thickBot="1" x14ac:dyDescent="0.55000000000000004">
      <c r="E22" s="18"/>
      <c r="T22" s="26">
        <v>18</v>
      </c>
      <c r="U22" s="29"/>
      <c r="V22" s="29"/>
      <c r="X22" s="5">
        <v>3</v>
      </c>
      <c r="Y22" s="5">
        <v>6</v>
      </c>
      <c r="Z22" s="6" t="str">
        <f t="shared" ca="1" si="1"/>
        <v/>
      </c>
      <c r="AA22" s="5">
        <v>16</v>
      </c>
    </row>
    <row r="23" spans="2:27" x14ac:dyDescent="0.5">
      <c r="C23" s="38" t="s">
        <v>91</v>
      </c>
      <c r="T23" s="6"/>
      <c r="U23" s="6"/>
      <c r="V23" s="6"/>
      <c r="Z23" s="6"/>
    </row>
    <row r="24" spans="2:27" x14ac:dyDescent="0.5">
      <c r="C24" s="16">
        <v>3</v>
      </c>
      <c r="D24" s="17" t="s">
        <v>66</v>
      </c>
      <c r="E24" s="18" t="s">
        <v>8</v>
      </c>
      <c r="T24" s="58" t="s">
        <v>67</v>
      </c>
      <c r="U24" s="58"/>
      <c r="V24" s="58"/>
      <c r="Z24" s="6"/>
    </row>
    <row r="25" spans="2:27" x14ac:dyDescent="0.5">
      <c r="B25" s="22" t="s">
        <v>16</v>
      </c>
      <c r="C25" s="23">
        <v>3</v>
      </c>
      <c r="D25" s="24" t="str">
        <f t="shared" ref="D25:D30" si="5" xml:space="preserve"> IF(INDEX(SurferOrigin,C25)="", INDEX(SurferNames,C25),INDEX(SurferNames,C25) &amp; " - " &amp; INDEX(SurferOrigin,C25))&amp;""</f>
        <v>LUKE TANNER - NFL-1</v>
      </c>
      <c r="E25" s="25"/>
      <c r="T25" s="43"/>
      <c r="U25" s="43"/>
      <c r="V25" s="43"/>
      <c r="Z25" s="6"/>
    </row>
    <row r="26" spans="2:27" x14ac:dyDescent="0.5">
      <c r="B26" s="28" t="s">
        <v>19</v>
      </c>
      <c r="C26" s="23">
        <v>6</v>
      </c>
      <c r="D26" s="24" t="str">
        <f t="shared" si="5"/>
        <v>LOGAN COLLUCCIO - NCFL-T2</v>
      </c>
      <c r="E26" s="25"/>
      <c r="T26" s="43"/>
      <c r="U26" s="43"/>
      <c r="V26" s="43"/>
      <c r="Z26" s="6"/>
    </row>
    <row r="27" spans="2:27" x14ac:dyDescent="0.5">
      <c r="B27" s="30" t="s">
        <v>22</v>
      </c>
      <c r="C27" s="23">
        <v>9</v>
      </c>
      <c r="D27" s="24" t="str">
        <f t="shared" si="5"/>
        <v>DYLAN SEAMAN - CFL-2</v>
      </c>
      <c r="E27" s="25"/>
      <c r="T27" s="43"/>
      <c r="U27" s="43"/>
      <c r="V27" s="43"/>
      <c r="Z27" s="6"/>
    </row>
    <row r="28" spans="2:27" x14ac:dyDescent="0.5">
      <c r="B28" s="31" t="s">
        <v>25</v>
      </c>
      <c r="C28" s="23">
        <v>12</v>
      </c>
      <c r="D28" s="24" t="str">
        <f t="shared" si="5"/>
        <v>BRAEDEN KOPEC - NCFL-4</v>
      </c>
      <c r="E28" s="25"/>
      <c r="T28" s="43"/>
      <c r="U28" s="43"/>
      <c r="V28" s="43"/>
      <c r="Z28" s="6"/>
    </row>
    <row r="29" spans="2:27" x14ac:dyDescent="0.5">
      <c r="B29" s="33" t="s">
        <v>28</v>
      </c>
      <c r="C29" s="23">
        <v>15</v>
      </c>
      <c r="D29" s="24" t="str">
        <f t="shared" si="5"/>
        <v/>
      </c>
      <c r="E29" s="25"/>
      <c r="T29" s="44"/>
      <c r="U29" s="44"/>
      <c r="V29" s="44"/>
      <c r="Z29" s="6"/>
    </row>
    <row r="30" spans="2:27" x14ac:dyDescent="0.5">
      <c r="B30" s="34" t="s">
        <v>31</v>
      </c>
      <c r="C30" s="35">
        <v>18</v>
      </c>
      <c r="D30" s="36" t="str">
        <f t="shared" si="5"/>
        <v/>
      </c>
      <c r="E30" s="37"/>
      <c r="T30" s="44"/>
      <c r="U30" s="44"/>
      <c r="V30" s="44"/>
      <c r="Z30" s="6"/>
    </row>
    <row r="31" spans="2:27" x14ac:dyDescent="0.5">
      <c r="C31" s="59"/>
      <c r="D31" s="59"/>
      <c r="E31" s="59"/>
      <c r="T31" s="44"/>
      <c r="U31" s="44"/>
      <c r="V31" s="44"/>
      <c r="Z31" s="6"/>
    </row>
    <row r="32" spans="2:27" x14ac:dyDescent="0.5">
      <c r="T32" s="44"/>
      <c r="U32" s="44"/>
      <c r="V32" s="44"/>
      <c r="Z32" s="6"/>
    </row>
    <row r="33" spans="2:26" x14ac:dyDescent="0.5">
      <c r="T33" s="44"/>
      <c r="U33" s="44"/>
      <c r="V33" s="44"/>
      <c r="Z33" s="6"/>
    </row>
    <row r="34" spans="2:26" x14ac:dyDescent="0.5">
      <c r="T34" s="44"/>
      <c r="U34" s="44"/>
      <c r="V34" s="44"/>
      <c r="Z34" s="6"/>
    </row>
    <row r="35" spans="2:26" x14ac:dyDescent="0.5">
      <c r="T35" s="44"/>
      <c r="U35" s="44"/>
      <c r="V35" s="44"/>
      <c r="Z35" s="6"/>
    </row>
    <row r="36" spans="2:26" x14ac:dyDescent="0.5">
      <c r="T36" s="44"/>
      <c r="U36" s="44"/>
      <c r="V36" s="44"/>
      <c r="Z36" s="6"/>
    </row>
    <row r="37" spans="2:26" x14ac:dyDescent="0.5">
      <c r="T37" s="44"/>
      <c r="U37" s="44"/>
      <c r="V37" s="44"/>
      <c r="Z37" s="6"/>
    </row>
    <row r="38" spans="2:26" x14ac:dyDescent="0.5">
      <c r="T38" s="44"/>
      <c r="U38" s="44"/>
      <c r="V38" s="44"/>
      <c r="Z38" s="6"/>
    </row>
    <row r="39" spans="2:26" x14ac:dyDescent="0.5">
      <c r="T39" s="44"/>
      <c r="U39" s="44"/>
      <c r="V39" s="44"/>
      <c r="Z39" s="6"/>
    </row>
    <row r="40" spans="2:26" x14ac:dyDescent="0.5">
      <c r="T40" s="44"/>
      <c r="U40" s="44"/>
      <c r="V40" s="44"/>
      <c r="Z40" s="6"/>
    </row>
    <row r="41" spans="2:26" x14ac:dyDescent="0.5">
      <c r="T41" s="44"/>
      <c r="U41" s="44"/>
      <c r="V41" s="44"/>
      <c r="Z41" s="6"/>
    </row>
    <row r="42" spans="2:26" x14ac:dyDescent="0.5">
      <c r="T42" s="44"/>
      <c r="U42" s="44"/>
      <c r="V42" s="44"/>
      <c r="Z42" s="6"/>
    </row>
    <row r="43" spans="2:26" x14ac:dyDescent="0.5">
      <c r="T43" s="44"/>
      <c r="U43" s="44"/>
      <c r="V43" s="44"/>
      <c r="Z43" s="6"/>
    </row>
    <row r="44" spans="2:26" x14ac:dyDescent="0.5">
      <c r="B44" t="s">
        <v>70</v>
      </c>
      <c r="T44" s="44"/>
      <c r="U44" s="44"/>
      <c r="V44" s="44"/>
      <c r="Z44" s="6"/>
    </row>
    <row r="45" spans="2:26" x14ac:dyDescent="0.5">
      <c r="B45" t="s">
        <v>71</v>
      </c>
      <c r="T45" s="44"/>
      <c r="U45" s="44"/>
      <c r="V45" s="44"/>
      <c r="Z45" s="6"/>
    </row>
    <row r="46" spans="2:26" x14ac:dyDescent="0.5">
      <c r="T46" s="44"/>
      <c r="U46" s="44"/>
      <c r="V46" s="44"/>
      <c r="Z46" s="6"/>
    </row>
    <row r="47" spans="2:26" x14ac:dyDescent="0.5">
      <c r="T47" s="44"/>
      <c r="U47" s="44"/>
      <c r="V47" s="44"/>
      <c r="Z47" s="6"/>
    </row>
    <row r="48" spans="2:26" x14ac:dyDescent="0.5">
      <c r="T48" s="44"/>
      <c r="U48" s="44"/>
      <c r="V48" s="44"/>
      <c r="Z48" s="6"/>
    </row>
    <row r="49" spans="20:26" x14ac:dyDescent="0.5">
      <c r="T49" s="44"/>
      <c r="U49" s="44"/>
      <c r="V49" s="44"/>
      <c r="Z49" s="6"/>
    </row>
    <row r="50" spans="20:26" x14ac:dyDescent="0.5">
      <c r="T50" s="44"/>
      <c r="U50" s="44"/>
      <c r="V50" s="44"/>
      <c r="Z50" s="6"/>
    </row>
    <row r="51" spans="20:26" x14ac:dyDescent="0.5">
      <c r="T51" s="44"/>
      <c r="U51" s="44"/>
      <c r="V51" s="44"/>
      <c r="Z51" s="6"/>
    </row>
    <row r="52" spans="20:26" x14ac:dyDescent="0.5">
      <c r="T52" s="44"/>
      <c r="U52" s="44"/>
      <c r="V52" s="44"/>
      <c r="Z52" s="6"/>
    </row>
    <row r="53" spans="20:26" x14ac:dyDescent="0.5">
      <c r="T53" s="44"/>
      <c r="U53" s="44"/>
      <c r="V53" s="44"/>
      <c r="Z53" s="6"/>
    </row>
    <row r="54" spans="20:26" x14ac:dyDescent="0.5">
      <c r="T54" s="44"/>
      <c r="U54" s="44"/>
      <c r="V54" s="44"/>
      <c r="Z54" s="6"/>
    </row>
    <row r="55" spans="20:26" x14ac:dyDescent="0.5">
      <c r="U55"/>
      <c r="V55"/>
      <c r="Z55" s="6"/>
    </row>
    <row r="56" spans="20:26" x14ac:dyDescent="0.5">
      <c r="U56"/>
      <c r="V56"/>
      <c r="Z56" s="6"/>
    </row>
    <row r="57" spans="20:26" x14ac:dyDescent="0.5">
      <c r="U57"/>
      <c r="V57"/>
      <c r="Z57" s="6"/>
    </row>
    <row r="58" spans="20:26" x14ac:dyDescent="0.5">
      <c r="U58"/>
      <c r="V58"/>
      <c r="Z58" s="6"/>
    </row>
    <row r="59" spans="20:26" x14ac:dyDescent="0.5">
      <c r="U59"/>
      <c r="V59"/>
      <c r="Z59" s="6"/>
    </row>
    <row r="60" spans="20:26" x14ac:dyDescent="0.5">
      <c r="U60"/>
      <c r="V60"/>
    </row>
  </sheetData>
  <sheetProtection password="B6AC" sheet="1" scenarios="1" formatCells="0"/>
  <mergeCells count="9">
    <mergeCell ref="T24:V24"/>
    <mergeCell ref="C31:E31"/>
    <mergeCell ref="B1:D1"/>
    <mergeCell ref="H1:I1"/>
    <mergeCell ref="L1:P1"/>
    <mergeCell ref="C11:E11"/>
    <mergeCell ref="C21:E21"/>
    <mergeCell ref="G21:I21"/>
    <mergeCell ref="K21:M21"/>
  </mergeCells>
  <pageMargins left="0.25" right="0.25" top="0.75" bottom="0.75" header="0.3" footer="0.3"/>
  <pageSetup scale="70" orientation="landscape" horizontalDpi="4294967293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13" workbookViewId="0">
      <selection activeCell="B40" sqref="B40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70" t="s">
        <v>0</v>
      </c>
      <c r="C1" s="71"/>
      <c r="D1" s="72"/>
      <c r="F1" s="1"/>
      <c r="G1" s="1"/>
      <c r="H1" s="63" t="s">
        <v>1</v>
      </c>
      <c r="I1" s="64"/>
      <c r="J1" s="1"/>
      <c r="K1" s="1"/>
      <c r="L1" s="65" t="s">
        <v>299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T5" s="47">
        <v>1</v>
      </c>
      <c r="U5" s="27" t="s">
        <v>300</v>
      </c>
      <c r="V5" s="27" t="s">
        <v>27</v>
      </c>
      <c r="X5" s="5">
        <v>1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T6" s="47">
        <v>2</v>
      </c>
      <c r="U6" s="29" t="s">
        <v>301</v>
      </c>
      <c r="V6" s="29" t="s">
        <v>302</v>
      </c>
      <c r="X6" s="5">
        <v>1</v>
      </c>
      <c r="Y6" s="5">
        <v>2</v>
      </c>
      <c r="Z6" s="6" t="str">
        <f t="shared" ref="Z6:Z10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T7" s="47">
        <v>3</v>
      </c>
      <c r="U7" s="29"/>
      <c r="V7" s="29"/>
      <c r="X7" s="5">
        <v>1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T8" s="47">
        <v>4</v>
      </c>
      <c r="U8" s="32"/>
      <c r="V8" s="32"/>
      <c r="X8" s="5">
        <v>1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29"/>
      <c r="V9" s="29"/>
      <c r="X9" s="5">
        <v>1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T10" s="47">
        <v>6</v>
      </c>
      <c r="U10" s="27"/>
      <c r="V10" s="27"/>
      <c r="X10" s="5">
        <v>1</v>
      </c>
      <c r="Y10" s="5">
        <v>6</v>
      </c>
      <c r="Z10" s="6" t="str">
        <f t="shared" ca="1" si="0"/>
        <v/>
      </c>
      <c r="AA10" s="5">
        <v>6</v>
      </c>
    </row>
    <row r="11" spans="1:27" x14ac:dyDescent="0.5">
      <c r="U11"/>
      <c r="V11"/>
      <c r="X11"/>
      <c r="Y11"/>
      <c r="Z11"/>
      <c r="AA11"/>
    </row>
    <row r="12" spans="1:27" x14ac:dyDescent="0.5">
      <c r="U12"/>
      <c r="V12"/>
      <c r="X12"/>
      <c r="Y12"/>
      <c r="Z12"/>
      <c r="AA12"/>
    </row>
    <row r="13" spans="1:27" x14ac:dyDescent="0.5">
      <c r="T13" s="73" t="s">
        <v>67</v>
      </c>
      <c r="U13" s="73"/>
      <c r="V13" s="73"/>
      <c r="X13"/>
      <c r="Y13"/>
      <c r="Z13"/>
      <c r="AA13"/>
    </row>
    <row r="14" spans="1:27" x14ac:dyDescent="0.5">
      <c r="U14" s="43"/>
      <c r="V14" s="43"/>
      <c r="X14"/>
      <c r="Y14"/>
      <c r="Z14"/>
      <c r="AA14"/>
    </row>
    <row r="15" spans="1:27" x14ac:dyDescent="0.5">
      <c r="U15" s="43"/>
      <c r="V15" s="43"/>
      <c r="X15"/>
      <c r="Y15"/>
      <c r="Z15"/>
      <c r="AA15"/>
    </row>
    <row r="16" spans="1:27" x14ac:dyDescent="0.5">
      <c r="E16" s="18"/>
      <c r="U16" s="43"/>
      <c r="V16" s="43"/>
      <c r="X16"/>
      <c r="Y16"/>
      <c r="Z16"/>
      <c r="AA16"/>
    </row>
    <row r="17" spans="6:27" x14ac:dyDescent="0.5">
      <c r="F17" s="7"/>
      <c r="G17" s="8" t="s">
        <v>303</v>
      </c>
      <c r="H17" s="9" t="s">
        <v>42</v>
      </c>
      <c r="I17" s="39"/>
      <c r="U17" s="43"/>
      <c r="V17" s="43"/>
      <c r="X17"/>
      <c r="Y17"/>
      <c r="Z17"/>
      <c r="AA17"/>
    </row>
    <row r="18" spans="6:27" x14ac:dyDescent="0.5">
      <c r="F18" s="15"/>
      <c r="G18" s="50">
        <v>1</v>
      </c>
      <c r="H18" s="7"/>
      <c r="I18" s="18"/>
      <c r="U18" s="43"/>
      <c r="V18" s="43"/>
      <c r="X18"/>
      <c r="Y18"/>
      <c r="Z18"/>
      <c r="AA18"/>
    </row>
    <row r="19" spans="6:27" x14ac:dyDescent="0.5">
      <c r="F19" s="22" t="s">
        <v>16</v>
      </c>
      <c r="G19" s="23">
        <v>1</v>
      </c>
      <c r="H19" s="24" t="str">
        <f t="shared" ref="H19:H24" si="1" xml:space="preserve"> IF(INDEX(SurferOrigin,G19)="", INDEX(SurferNames,G19),INDEX(SurferNames,G19) &amp; " - " &amp; INDEX(SurferOrigin,G19))&amp;""</f>
        <v>EMILY CLEMENT - NCFL-1</v>
      </c>
      <c r="I19" s="25"/>
      <c r="U19" s="43"/>
      <c r="V19" s="43"/>
      <c r="X19"/>
      <c r="Y19"/>
      <c r="Z19"/>
      <c r="AA19"/>
    </row>
    <row r="20" spans="6:27" x14ac:dyDescent="0.5">
      <c r="F20" s="28" t="s">
        <v>19</v>
      </c>
      <c r="G20" s="23">
        <v>2</v>
      </c>
      <c r="H20" s="24" t="str">
        <f t="shared" si="1"/>
        <v>CARSON MOSLEY - GA-2</v>
      </c>
      <c r="I20" s="25"/>
      <c r="U20" s="43"/>
      <c r="V20" s="43"/>
      <c r="X20"/>
      <c r="Y20"/>
      <c r="Z20"/>
      <c r="AA20"/>
    </row>
    <row r="21" spans="6:27" x14ac:dyDescent="0.5">
      <c r="F21" s="30" t="s">
        <v>22</v>
      </c>
      <c r="G21" s="23">
        <v>3</v>
      </c>
      <c r="H21" s="24" t="str">
        <f t="shared" si="1"/>
        <v/>
      </c>
      <c r="I21" s="25"/>
      <c r="U21" s="43"/>
      <c r="V21" s="43"/>
      <c r="X21"/>
      <c r="Y21"/>
      <c r="Z21"/>
      <c r="AA21"/>
    </row>
    <row r="22" spans="6:27" x14ac:dyDescent="0.5">
      <c r="F22" s="31" t="s">
        <v>25</v>
      </c>
      <c r="G22" s="23">
        <v>4</v>
      </c>
      <c r="H22" s="24" t="str">
        <f t="shared" si="1"/>
        <v/>
      </c>
      <c r="I22" s="25"/>
      <c r="U22" s="43"/>
      <c r="V22" s="43"/>
      <c r="X22"/>
      <c r="Y22"/>
      <c r="Z22"/>
      <c r="AA22"/>
    </row>
    <row r="23" spans="6:27" x14ac:dyDescent="0.5">
      <c r="F23" s="33" t="s">
        <v>28</v>
      </c>
      <c r="G23" s="23">
        <v>5</v>
      </c>
      <c r="H23" s="24" t="str">
        <f t="shared" si="1"/>
        <v/>
      </c>
      <c r="I23" s="25"/>
      <c r="U23" s="43"/>
      <c r="V23" s="43"/>
      <c r="Z23" s="6"/>
    </row>
    <row r="24" spans="6:27" x14ac:dyDescent="0.5">
      <c r="F24" s="34" t="s">
        <v>31</v>
      </c>
      <c r="G24" s="23">
        <v>6</v>
      </c>
      <c r="H24" s="24" t="str">
        <f t="shared" si="1"/>
        <v/>
      </c>
      <c r="I24" s="25"/>
      <c r="U24" s="43"/>
      <c r="V24" s="43"/>
      <c r="Z24" s="6"/>
    </row>
    <row r="25" spans="6:27" x14ac:dyDescent="0.5">
      <c r="G25" s="68"/>
      <c r="H25" s="68"/>
      <c r="I25" s="68"/>
      <c r="U25" s="43"/>
      <c r="V25" s="43"/>
      <c r="Z25" s="6"/>
    </row>
    <row r="26" spans="6:27" x14ac:dyDescent="0.5">
      <c r="U26" s="43"/>
      <c r="V26" s="43"/>
      <c r="Z26" s="6"/>
    </row>
    <row r="27" spans="6:27" x14ac:dyDescent="0.5">
      <c r="U27" s="43"/>
      <c r="V27" s="43"/>
      <c r="Z27" s="6"/>
    </row>
    <row r="28" spans="6:27" x14ac:dyDescent="0.5">
      <c r="U28" s="43"/>
      <c r="V28" s="43"/>
      <c r="Z28" s="6"/>
    </row>
    <row r="29" spans="6:27" x14ac:dyDescent="0.5">
      <c r="U29" s="43"/>
      <c r="V29" s="43"/>
      <c r="Z29" s="6"/>
    </row>
    <row r="30" spans="6:27" x14ac:dyDescent="0.5">
      <c r="U30" s="43"/>
      <c r="V30" s="43"/>
      <c r="Z30" s="6"/>
    </row>
    <row r="31" spans="6:27" x14ac:dyDescent="0.5">
      <c r="U31" s="43"/>
      <c r="V31" s="43"/>
      <c r="Z31" s="6"/>
    </row>
    <row r="32" spans="6:27" x14ac:dyDescent="0.5">
      <c r="U32" s="43"/>
      <c r="V32" s="43"/>
      <c r="Z32" s="6"/>
    </row>
    <row r="33" spans="3:26" x14ac:dyDescent="0.5">
      <c r="U33" s="43"/>
      <c r="V33" s="43"/>
      <c r="Z33" s="6"/>
    </row>
    <row r="34" spans="3:26" x14ac:dyDescent="0.5">
      <c r="U34" s="43"/>
      <c r="V34" s="43"/>
      <c r="Z34" s="6"/>
    </row>
    <row r="35" spans="3:26" x14ac:dyDescent="0.5">
      <c r="U35" s="44"/>
      <c r="V35" s="44"/>
      <c r="Z35" s="6"/>
    </row>
    <row r="36" spans="3:26" x14ac:dyDescent="0.5">
      <c r="U36"/>
      <c r="V36"/>
      <c r="Z36" s="6"/>
    </row>
    <row r="37" spans="3:26" x14ac:dyDescent="0.5">
      <c r="U37"/>
      <c r="V37"/>
      <c r="Z37" s="6"/>
    </row>
    <row r="38" spans="3:26" x14ac:dyDescent="0.5">
      <c r="U38"/>
      <c r="V38"/>
      <c r="Z38" s="6"/>
    </row>
    <row r="39" spans="3:26" x14ac:dyDescent="0.5">
      <c r="U39"/>
      <c r="V39"/>
      <c r="Z39" s="6"/>
    </row>
    <row r="40" spans="3:26" x14ac:dyDescent="0.5">
      <c r="U40"/>
      <c r="V40"/>
      <c r="Z40" s="6"/>
    </row>
    <row r="41" spans="3:26" x14ac:dyDescent="0.5">
      <c r="U41"/>
      <c r="V41"/>
      <c r="Z41" s="6"/>
    </row>
    <row r="42" spans="3:26" x14ac:dyDescent="0.5">
      <c r="U42"/>
      <c r="V42"/>
      <c r="Z42" s="6"/>
    </row>
    <row r="43" spans="3:26" x14ac:dyDescent="0.5">
      <c r="U43"/>
      <c r="V43"/>
      <c r="Z43" s="6"/>
    </row>
    <row r="44" spans="3:26" x14ac:dyDescent="0.5">
      <c r="U44"/>
      <c r="V44"/>
      <c r="Z44" s="6"/>
    </row>
    <row r="45" spans="3:26" x14ac:dyDescent="0.5">
      <c r="U45"/>
      <c r="V45"/>
      <c r="Z45" s="6"/>
    </row>
    <row r="46" spans="3:26" x14ac:dyDescent="0.5">
      <c r="U46"/>
      <c r="V46"/>
      <c r="Z46" s="6"/>
    </row>
    <row r="47" spans="3:26" x14ac:dyDescent="0.5">
      <c r="C47" s="49" t="s">
        <v>150</v>
      </c>
      <c r="U47"/>
      <c r="V47"/>
      <c r="Z47" s="6"/>
    </row>
    <row r="48" spans="3:26" x14ac:dyDescent="0.5">
      <c r="C48" s="49" t="s">
        <v>71</v>
      </c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</row>
  </sheetData>
  <sheetProtection password="B6AC" sheet="1" scenarios="1" formatCells="0"/>
  <mergeCells count="5">
    <mergeCell ref="B1:D1"/>
    <mergeCell ref="H1:I1"/>
    <mergeCell ref="L1:P1"/>
    <mergeCell ref="T13:V13"/>
    <mergeCell ref="G25:I25"/>
  </mergeCells>
  <pageMargins left="0.25" right="0.25" top="0.75" bottom="0.75" header="0.3" footer="0.3"/>
  <pageSetup scale="70" orientation="landscape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selection activeCell="U5" sqref="U5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70" t="s">
        <v>0</v>
      </c>
      <c r="C1" s="71"/>
      <c r="D1" s="72"/>
      <c r="F1" s="1"/>
      <c r="G1" s="1"/>
      <c r="H1" s="63" t="s">
        <v>304</v>
      </c>
      <c r="I1" s="64"/>
      <c r="J1" s="1"/>
      <c r="K1" s="1"/>
      <c r="L1" s="65" t="s">
        <v>305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T5" s="47">
        <v>1</v>
      </c>
      <c r="U5" s="27" t="s">
        <v>306</v>
      </c>
      <c r="V5" s="27" t="s">
        <v>27</v>
      </c>
      <c r="X5" s="5">
        <v>1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T6" s="47">
        <v>2</v>
      </c>
      <c r="U6" s="29"/>
      <c r="V6" s="29"/>
      <c r="X6" s="5">
        <v>1</v>
      </c>
      <c r="Y6" s="5">
        <v>2</v>
      </c>
      <c r="Z6" s="6" t="str">
        <f t="shared" ref="Z6:Z10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T7" s="47">
        <v>3</v>
      </c>
      <c r="U7" s="29"/>
      <c r="V7" s="29"/>
      <c r="X7" s="5">
        <v>1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T8" s="47">
        <v>4</v>
      </c>
      <c r="U8" s="32"/>
      <c r="V8" s="32"/>
      <c r="X8" s="5">
        <v>1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29"/>
      <c r="V9" s="29"/>
      <c r="X9" s="5">
        <v>1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T10" s="47">
        <v>6</v>
      </c>
      <c r="U10" s="27"/>
      <c r="V10" s="27"/>
      <c r="X10" s="5">
        <v>1</v>
      </c>
      <c r="Y10" s="5">
        <v>6</v>
      </c>
      <c r="Z10" s="6" t="str">
        <f t="shared" ca="1" si="0"/>
        <v/>
      </c>
      <c r="AA10" s="5">
        <v>6</v>
      </c>
    </row>
    <row r="11" spans="1:27" x14ac:dyDescent="0.5">
      <c r="U11"/>
      <c r="V11"/>
      <c r="X11"/>
      <c r="Y11"/>
      <c r="Z11"/>
      <c r="AA11"/>
    </row>
    <row r="12" spans="1:27" x14ac:dyDescent="0.5">
      <c r="U12"/>
      <c r="V12"/>
      <c r="X12"/>
      <c r="Y12"/>
      <c r="Z12"/>
      <c r="AA12"/>
    </row>
    <row r="13" spans="1:27" x14ac:dyDescent="0.5">
      <c r="T13" s="73" t="s">
        <v>67</v>
      </c>
      <c r="U13" s="73"/>
      <c r="V13" s="73"/>
      <c r="X13"/>
      <c r="Y13"/>
      <c r="Z13"/>
      <c r="AA13"/>
    </row>
    <row r="14" spans="1:27" x14ac:dyDescent="0.5">
      <c r="U14" s="43"/>
      <c r="V14" s="43"/>
      <c r="X14"/>
      <c r="Y14"/>
      <c r="Z14"/>
      <c r="AA14"/>
    </row>
    <row r="15" spans="1:27" x14ac:dyDescent="0.5">
      <c r="U15" s="43"/>
      <c r="V15" s="43"/>
      <c r="X15"/>
      <c r="Y15"/>
      <c r="Z15"/>
      <c r="AA15"/>
    </row>
    <row r="16" spans="1:27" x14ac:dyDescent="0.5">
      <c r="E16" s="18"/>
      <c r="U16" s="43"/>
      <c r="V16" s="43"/>
      <c r="X16"/>
      <c r="Y16"/>
      <c r="Z16"/>
      <c r="AA16"/>
    </row>
    <row r="17" spans="6:27" x14ac:dyDescent="0.5">
      <c r="F17" s="7"/>
      <c r="G17" s="8" t="s">
        <v>307</v>
      </c>
      <c r="H17" s="9" t="s">
        <v>42</v>
      </c>
      <c r="I17" s="39"/>
      <c r="U17" s="43"/>
      <c r="V17" s="43"/>
      <c r="X17"/>
      <c r="Y17"/>
      <c r="Z17"/>
      <c r="AA17"/>
    </row>
    <row r="18" spans="6:27" x14ac:dyDescent="0.5">
      <c r="F18" s="15"/>
      <c r="G18" s="50">
        <v>1</v>
      </c>
      <c r="H18" s="7"/>
      <c r="I18" s="18"/>
      <c r="U18" s="43"/>
      <c r="V18" s="43"/>
      <c r="X18"/>
      <c r="Y18"/>
      <c r="Z18"/>
      <c r="AA18"/>
    </row>
    <row r="19" spans="6:27" x14ac:dyDescent="0.5">
      <c r="F19" s="22" t="s">
        <v>16</v>
      </c>
      <c r="G19" s="23">
        <v>1</v>
      </c>
      <c r="H19" s="24" t="str">
        <f t="shared" ref="H19:H24" si="1" xml:space="preserve"> IF(INDEX(SurferOrigin,G19)="", INDEX(SurferNames,G19),INDEX(SurferNames,G19) &amp; " - " &amp; INDEX(SurferOrigin,G19))&amp;""</f>
        <v>POREY RAINEY - NCFL-1</v>
      </c>
      <c r="I19" s="25"/>
      <c r="U19" s="43"/>
      <c r="V19" s="43"/>
      <c r="X19"/>
      <c r="Y19"/>
      <c r="Z19"/>
      <c r="AA19"/>
    </row>
    <row r="20" spans="6:27" x14ac:dyDescent="0.5">
      <c r="F20" s="28" t="s">
        <v>19</v>
      </c>
      <c r="G20" s="23">
        <v>2</v>
      </c>
      <c r="H20" s="24" t="str">
        <f t="shared" si="1"/>
        <v/>
      </c>
      <c r="I20" s="25"/>
      <c r="U20" s="43"/>
      <c r="V20" s="43"/>
      <c r="X20"/>
      <c r="Y20"/>
      <c r="Z20"/>
      <c r="AA20"/>
    </row>
    <row r="21" spans="6:27" x14ac:dyDescent="0.5">
      <c r="F21" s="30" t="s">
        <v>22</v>
      </c>
      <c r="G21" s="23">
        <v>3</v>
      </c>
      <c r="H21" s="24" t="str">
        <f t="shared" si="1"/>
        <v/>
      </c>
      <c r="I21" s="25"/>
      <c r="U21" s="43"/>
      <c r="V21" s="43"/>
      <c r="X21"/>
      <c r="Y21"/>
      <c r="Z21"/>
      <c r="AA21"/>
    </row>
    <row r="22" spans="6:27" x14ac:dyDescent="0.5">
      <c r="F22" s="31" t="s">
        <v>25</v>
      </c>
      <c r="G22" s="23">
        <v>4</v>
      </c>
      <c r="H22" s="24" t="str">
        <f t="shared" si="1"/>
        <v/>
      </c>
      <c r="I22" s="25"/>
      <c r="U22" s="43"/>
      <c r="V22" s="43"/>
      <c r="X22"/>
      <c r="Y22"/>
      <c r="Z22"/>
      <c r="AA22"/>
    </row>
    <row r="23" spans="6:27" x14ac:dyDescent="0.5">
      <c r="F23" s="33" t="s">
        <v>28</v>
      </c>
      <c r="G23" s="23">
        <v>5</v>
      </c>
      <c r="H23" s="24" t="str">
        <f t="shared" si="1"/>
        <v/>
      </c>
      <c r="I23" s="25"/>
      <c r="U23" s="43"/>
      <c r="V23" s="43"/>
      <c r="Z23" s="6"/>
    </row>
    <row r="24" spans="6:27" x14ac:dyDescent="0.5">
      <c r="F24" s="34" t="s">
        <v>31</v>
      </c>
      <c r="G24" s="23">
        <v>6</v>
      </c>
      <c r="H24" s="24" t="str">
        <f t="shared" si="1"/>
        <v/>
      </c>
      <c r="I24" s="25"/>
      <c r="U24" s="43"/>
      <c r="V24" s="43"/>
      <c r="Z24" s="6"/>
    </row>
    <row r="25" spans="6:27" x14ac:dyDescent="0.5">
      <c r="G25" s="68"/>
      <c r="H25" s="68"/>
      <c r="I25" s="68"/>
      <c r="U25" s="43"/>
      <c r="V25" s="43"/>
      <c r="Z25" s="6"/>
    </row>
    <row r="26" spans="6:27" x14ac:dyDescent="0.5">
      <c r="U26" s="43"/>
      <c r="V26" s="43"/>
      <c r="Z26" s="6"/>
    </row>
    <row r="27" spans="6:27" x14ac:dyDescent="0.5">
      <c r="U27" s="43"/>
      <c r="V27" s="43"/>
      <c r="Z27" s="6"/>
    </row>
    <row r="28" spans="6:27" x14ac:dyDescent="0.5">
      <c r="U28" s="43"/>
      <c r="V28" s="43"/>
      <c r="Z28" s="6"/>
    </row>
    <row r="29" spans="6:27" x14ac:dyDescent="0.5">
      <c r="U29" s="43"/>
      <c r="V29" s="43"/>
      <c r="Z29" s="6"/>
    </row>
    <row r="30" spans="6:27" x14ac:dyDescent="0.5">
      <c r="U30" s="43"/>
      <c r="V30" s="43"/>
      <c r="Z30" s="6"/>
    </row>
    <row r="31" spans="6:27" x14ac:dyDescent="0.5">
      <c r="U31" s="43"/>
      <c r="V31" s="43"/>
      <c r="Z31" s="6"/>
    </row>
    <row r="32" spans="6:27" x14ac:dyDescent="0.5">
      <c r="U32" s="43"/>
      <c r="V32" s="43"/>
      <c r="Z32" s="6"/>
    </row>
    <row r="33" spans="3:26" x14ac:dyDescent="0.5">
      <c r="U33" s="43"/>
      <c r="V33" s="43"/>
      <c r="Z33" s="6"/>
    </row>
    <row r="34" spans="3:26" x14ac:dyDescent="0.5">
      <c r="U34" s="43"/>
      <c r="V34" s="43"/>
      <c r="Z34" s="6"/>
    </row>
    <row r="35" spans="3:26" x14ac:dyDescent="0.5">
      <c r="U35" s="44"/>
      <c r="V35" s="44"/>
      <c r="Z35" s="6"/>
    </row>
    <row r="36" spans="3:26" x14ac:dyDescent="0.5">
      <c r="U36"/>
      <c r="V36"/>
      <c r="Z36" s="6"/>
    </row>
    <row r="37" spans="3:26" x14ac:dyDescent="0.5">
      <c r="U37"/>
      <c r="V37"/>
      <c r="Z37" s="6"/>
    </row>
    <row r="38" spans="3:26" x14ac:dyDescent="0.5">
      <c r="U38"/>
      <c r="V38"/>
      <c r="Z38" s="6"/>
    </row>
    <row r="39" spans="3:26" x14ac:dyDescent="0.5">
      <c r="U39"/>
      <c r="V39"/>
      <c r="Z39" s="6"/>
    </row>
    <row r="40" spans="3:26" x14ac:dyDescent="0.5">
      <c r="U40"/>
      <c r="V40"/>
      <c r="Z40" s="6"/>
    </row>
    <row r="41" spans="3:26" x14ac:dyDescent="0.5">
      <c r="U41"/>
      <c r="V41"/>
      <c r="Z41" s="6"/>
    </row>
    <row r="42" spans="3:26" x14ac:dyDescent="0.5">
      <c r="U42"/>
      <c r="V42"/>
      <c r="Z42" s="6"/>
    </row>
    <row r="43" spans="3:26" x14ac:dyDescent="0.5">
      <c r="U43"/>
      <c r="V43"/>
      <c r="Z43" s="6"/>
    </row>
    <row r="44" spans="3:26" x14ac:dyDescent="0.5">
      <c r="U44"/>
      <c r="V44"/>
      <c r="Z44" s="6"/>
    </row>
    <row r="45" spans="3:26" x14ac:dyDescent="0.5">
      <c r="U45"/>
      <c r="V45"/>
      <c r="Z45" s="6"/>
    </row>
    <row r="46" spans="3:26" x14ac:dyDescent="0.5">
      <c r="U46"/>
      <c r="V46"/>
      <c r="Z46" s="6"/>
    </row>
    <row r="47" spans="3:26" x14ac:dyDescent="0.5">
      <c r="C47" s="49" t="s">
        <v>150</v>
      </c>
      <c r="U47"/>
      <c r="V47"/>
      <c r="Z47" s="6"/>
    </row>
    <row r="48" spans="3:26" x14ac:dyDescent="0.5">
      <c r="C48" s="49" t="s">
        <v>71</v>
      </c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</row>
  </sheetData>
  <sheetProtection password="B6AC" sheet="1" scenarios="1" formatCells="0"/>
  <mergeCells count="5">
    <mergeCell ref="B1:D1"/>
    <mergeCell ref="H1:I1"/>
    <mergeCell ref="L1:P1"/>
    <mergeCell ref="T13:V13"/>
    <mergeCell ref="G25:I25"/>
  </mergeCells>
  <pageMargins left="0.25" right="0.25" top="0.75" bottom="0.75" header="0.3" footer="0.3"/>
  <pageSetup scale="70" orientation="landscape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selection activeCell="U5" sqref="U5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70" t="s">
        <v>0</v>
      </c>
      <c r="C1" s="71"/>
      <c r="D1" s="72"/>
      <c r="F1" s="1"/>
      <c r="G1" s="1"/>
      <c r="H1" s="63" t="s">
        <v>1</v>
      </c>
      <c r="I1" s="64"/>
      <c r="J1" s="1"/>
      <c r="K1" s="1"/>
      <c r="L1" s="65" t="s">
        <v>308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T5" s="47">
        <v>1</v>
      </c>
      <c r="U5" s="27" t="s">
        <v>100</v>
      </c>
      <c r="V5" s="27" t="s">
        <v>101</v>
      </c>
      <c r="X5" s="5">
        <v>1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T6" s="47">
        <v>2</v>
      </c>
      <c r="U6" s="29" t="s">
        <v>183</v>
      </c>
      <c r="V6" s="29" t="s">
        <v>21</v>
      </c>
      <c r="X6" s="5">
        <v>1</v>
      </c>
      <c r="Y6" s="5">
        <v>2</v>
      </c>
      <c r="Z6" s="6" t="str">
        <f t="shared" ref="Z6:Z10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T7" s="47">
        <v>3</v>
      </c>
      <c r="U7" s="29" t="s">
        <v>309</v>
      </c>
      <c r="V7" s="29" t="s">
        <v>250</v>
      </c>
      <c r="X7" s="5">
        <v>1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T8" s="47">
        <v>4</v>
      </c>
      <c r="U8" s="32"/>
      <c r="V8" s="32"/>
      <c r="X8" s="5">
        <v>1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29"/>
      <c r="V9" s="29"/>
      <c r="X9" s="5">
        <v>1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T10" s="47">
        <v>6</v>
      </c>
      <c r="U10" s="27"/>
      <c r="V10" s="27"/>
      <c r="X10" s="5">
        <v>1</v>
      </c>
      <c r="Y10" s="5">
        <v>6</v>
      </c>
      <c r="Z10" s="6" t="str">
        <f t="shared" ca="1" si="0"/>
        <v/>
      </c>
      <c r="AA10" s="5">
        <v>6</v>
      </c>
    </row>
    <row r="11" spans="1:27" x14ac:dyDescent="0.5">
      <c r="U11"/>
      <c r="V11"/>
      <c r="X11"/>
      <c r="Y11"/>
      <c r="Z11"/>
      <c r="AA11"/>
    </row>
    <row r="12" spans="1:27" x14ac:dyDescent="0.5">
      <c r="U12"/>
      <c r="V12"/>
      <c r="X12"/>
      <c r="Y12"/>
      <c r="Z12"/>
      <c r="AA12"/>
    </row>
    <row r="13" spans="1:27" x14ac:dyDescent="0.5">
      <c r="T13" s="73" t="s">
        <v>67</v>
      </c>
      <c r="U13" s="73"/>
      <c r="V13" s="73"/>
      <c r="X13"/>
      <c r="Y13"/>
      <c r="Z13"/>
      <c r="AA13"/>
    </row>
    <row r="14" spans="1:27" x14ac:dyDescent="0.5">
      <c r="U14" s="43"/>
      <c r="V14" s="43"/>
      <c r="X14"/>
      <c r="Y14"/>
      <c r="Z14"/>
      <c r="AA14"/>
    </row>
    <row r="15" spans="1:27" x14ac:dyDescent="0.5">
      <c r="U15" s="43"/>
      <c r="V15" s="43"/>
      <c r="X15"/>
      <c r="Y15"/>
      <c r="Z15"/>
      <c r="AA15"/>
    </row>
    <row r="16" spans="1:27" x14ac:dyDescent="0.5">
      <c r="E16" s="18"/>
      <c r="U16" s="43"/>
      <c r="V16" s="43"/>
      <c r="X16"/>
      <c r="Y16"/>
      <c r="Z16"/>
      <c r="AA16"/>
    </row>
    <row r="17" spans="6:27" x14ac:dyDescent="0.5">
      <c r="F17" s="7"/>
      <c r="G17" s="8" t="s">
        <v>310</v>
      </c>
      <c r="H17" s="9" t="s">
        <v>42</v>
      </c>
      <c r="I17" s="39"/>
      <c r="U17" s="43"/>
      <c r="V17" s="43"/>
      <c r="X17"/>
      <c r="Y17"/>
      <c r="Z17"/>
      <c r="AA17"/>
    </row>
    <row r="18" spans="6:27" x14ac:dyDescent="0.5">
      <c r="F18" s="15"/>
      <c r="G18" s="50">
        <v>1</v>
      </c>
      <c r="H18" s="7"/>
      <c r="I18" s="18"/>
      <c r="U18" s="43"/>
      <c r="V18" s="43"/>
      <c r="X18"/>
      <c r="Y18"/>
      <c r="Z18"/>
      <c r="AA18"/>
    </row>
    <row r="19" spans="6:27" x14ac:dyDescent="0.5">
      <c r="F19" s="22" t="s">
        <v>16</v>
      </c>
      <c r="G19" s="23">
        <v>1</v>
      </c>
      <c r="H19" s="24" t="str">
        <f t="shared" ref="H19:H24" si="1" xml:space="preserve"> IF(INDEX(SurferOrigin,G19)="", INDEX(SurferNames,G19),INDEX(SurferNames,G19) &amp; " - " &amp; INDEX(SurferOrigin,G19))&amp;""</f>
        <v>THOMAS SIMS - NGFL-1</v>
      </c>
      <c r="I19" s="25"/>
      <c r="U19" s="43"/>
      <c r="V19" s="43"/>
      <c r="X19"/>
      <c r="Y19"/>
      <c r="Z19"/>
      <c r="AA19"/>
    </row>
    <row r="20" spans="6:27" x14ac:dyDescent="0.5">
      <c r="F20" s="28" t="s">
        <v>19</v>
      </c>
      <c r="G20" s="23">
        <v>2</v>
      </c>
      <c r="H20" s="24" t="str">
        <f t="shared" si="1"/>
        <v>WILLIAM AUSTIN - CFL-1</v>
      </c>
      <c r="I20" s="25"/>
      <c r="U20" s="43"/>
      <c r="V20" s="43"/>
      <c r="X20"/>
      <c r="Y20"/>
      <c r="Z20"/>
      <c r="AA20"/>
    </row>
    <row r="21" spans="6:27" x14ac:dyDescent="0.5">
      <c r="F21" s="30" t="s">
        <v>22</v>
      </c>
      <c r="G21" s="23">
        <v>3</v>
      </c>
      <c r="H21" s="24" t="str">
        <f t="shared" si="1"/>
        <v>JAKE WILLIAMS - NGFL-2</v>
      </c>
      <c r="I21" s="25"/>
      <c r="U21" s="43"/>
      <c r="V21" s="43"/>
      <c r="X21"/>
      <c r="Y21"/>
      <c r="Z21"/>
      <c r="AA21"/>
    </row>
    <row r="22" spans="6:27" x14ac:dyDescent="0.5">
      <c r="F22" s="31" t="s">
        <v>25</v>
      </c>
      <c r="G22" s="23">
        <v>4</v>
      </c>
      <c r="H22" s="24" t="str">
        <f t="shared" si="1"/>
        <v/>
      </c>
      <c r="I22" s="25"/>
      <c r="U22" s="43"/>
      <c r="V22" s="43"/>
      <c r="X22"/>
      <c r="Y22"/>
      <c r="Z22"/>
      <c r="AA22"/>
    </row>
    <row r="23" spans="6:27" x14ac:dyDescent="0.5">
      <c r="F23" s="33" t="s">
        <v>28</v>
      </c>
      <c r="G23" s="23">
        <v>5</v>
      </c>
      <c r="H23" s="24" t="str">
        <f t="shared" si="1"/>
        <v/>
      </c>
      <c r="I23" s="25"/>
      <c r="U23" s="43"/>
      <c r="V23" s="43"/>
      <c r="Z23" s="6"/>
    </row>
    <row r="24" spans="6:27" x14ac:dyDescent="0.5">
      <c r="F24" s="34" t="s">
        <v>31</v>
      </c>
      <c r="G24" s="23">
        <v>6</v>
      </c>
      <c r="H24" s="24" t="str">
        <f t="shared" si="1"/>
        <v/>
      </c>
      <c r="I24" s="25"/>
      <c r="U24" s="43"/>
      <c r="V24" s="43"/>
      <c r="Z24" s="6"/>
    </row>
    <row r="25" spans="6:27" x14ac:dyDescent="0.5">
      <c r="G25" s="68"/>
      <c r="H25" s="68"/>
      <c r="I25" s="68"/>
      <c r="U25" s="43"/>
      <c r="V25" s="43"/>
      <c r="Z25" s="6"/>
    </row>
    <row r="26" spans="6:27" x14ac:dyDescent="0.5">
      <c r="U26" s="43"/>
      <c r="V26" s="43"/>
      <c r="Z26" s="6"/>
    </row>
    <row r="27" spans="6:27" x14ac:dyDescent="0.5">
      <c r="U27" s="43"/>
      <c r="V27" s="43"/>
      <c r="Z27" s="6"/>
    </row>
    <row r="28" spans="6:27" x14ac:dyDescent="0.5">
      <c r="U28" s="43"/>
      <c r="V28" s="43"/>
      <c r="Z28" s="6"/>
    </row>
    <row r="29" spans="6:27" x14ac:dyDescent="0.5">
      <c r="U29" s="43"/>
      <c r="V29" s="43"/>
      <c r="Z29" s="6"/>
    </row>
    <row r="30" spans="6:27" x14ac:dyDescent="0.5">
      <c r="U30" s="43"/>
      <c r="V30" s="43"/>
      <c r="Z30" s="6"/>
    </row>
    <row r="31" spans="6:27" x14ac:dyDescent="0.5">
      <c r="U31" s="43"/>
      <c r="V31" s="43"/>
      <c r="Z31" s="6"/>
    </row>
    <row r="32" spans="6:27" x14ac:dyDescent="0.5">
      <c r="U32" s="43"/>
      <c r="V32" s="43"/>
      <c r="Z32" s="6"/>
    </row>
    <row r="33" spans="3:26" x14ac:dyDescent="0.5">
      <c r="U33" s="43"/>
      <c r="V33" s="43"/>
      <c r="Z33" s="6"/>
    </row>
    <row r="34" spans="3:26" x14ac:dyDescent="0.5">
      <c r="U34" s="43"/>
      <c r="V34" s="43"/>
      <c r="Z34" s="6"/>
    </row>
    <row r="35" spans="3:26" x14ac:dyDescent="0.5">
      <c r="U35" s="44"/>
      <c r="V35" s="44"/>
      <c r="Z35" s="6"/>
    </row>
    <row r="36" spans="3:26" x14ac:dyDescent="0.5">
      <c r="U36"/>
      <c r="V36"/>
      <c r="Z36" s="6"/>
    </row>
    <row r="37" spans="3:26" x14ac:dyDescent="0.5">
      <c r="U37"/>
      <c r="V37"/>
      <c r="Z37" s="6"/>
    </row>
    <row r="38" spans="3:26" x14ac:dyDescent="0.5">
      <c r="U38"/>
      <c r="V38"/>
      <c r="Z38" s="6"/>
    </row>
    <row r="39" spans="3:26" x14ac:dyDescent="0.5">
      <c r="U39"/>
      <c r="V39"/>
      <c r="Z39" s="6"/>
    </row>
    <row r="40" spans="3:26" x14ac:dyDescent="0.5">
      <c r="U40"/>
      <c r="V40"/>
      <c r="Z40" s="6"/>
    </row>
    <row r="41" spans="3:26" x14ac:dyDescent="0.5">
      <c r="U41"/>
      <c r="V41"/>
      <c r="Z41" s="6"/>
    </row>
    <row r="42" spans="3:26" x14ac:dyDescent="0.5">
      <c r="U42"/>
      <c r="V42"/>
      <c r="Z42" s="6"/>
    </row>
    <row r="43" spans="3:26" x14ac:dyDescent="0.5">
      <c r="U43"/>
      <c r="V43"/>
      <c r="Z43" s="6"/>
    </row>
    <row r="44" spans="3:26" x14ac:dyDescent="0.5">
      <c r="U44"/>
      <c r="V44"/>
      <c r="Z44" s="6"/>
    </row>
    <row r="45" spans="3:26" x14ac:dyDescent="0.5">
      <c r="U45"/>
      <c r="V45"/>
      <c r="Z45" s="6"/>
    </row>
    <row r="46" spans="3:26" x14ac:dyDescent="0.5">
      <c r="U46"/>
      <c r="V46"/>
      <c r="Z46" s="6"/>
    </row>
    <row r="47" spans="3:26" x14ac:dyDescent="0.5">
      <c r="C47" s="49" t="s">
        <v>150</v>
      </c>
      <c r="U47"/>
      <c r="V47"/>
      <c r="Z47" s="6"/>
    </row>
    <row r="48" spans="3:26" x14ac:dyDescent="0.5">
      <c r="C48" s="49" t="s">
        <v>71</v>
      </c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</row>
  </sheetData>
  <sheetProtection password="B6AC" sheet="1" scenarios="1" formatCells="0"/>
  <mergeCells count="5">
    <mergeCell ref="B1:D1"/>
    <mergeCell ref="H1:I1"/>
    <mergeCell ref="L1:P1"/>
    <mergeCell ref="T13:V13"/>
    <mergeCell ref="G25:I25"/>
  </mergeCells>
  <pageMargins left="0.25" right="0.25" top="0.75" bottom="0.75" header="0.3" footer="0.3"/>
  <pageSetup scale="70" orientation="landscape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opLeftCell="A4" workbookViewId="0">
      <selection activeCell="F37" sqref="D37:F38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2.703125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13.87890625" customWidth="1"/>
    <col min="13" max="13" width="4.29296875" customWidth="1"/>
    <col min="14" max="14" width="8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0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311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ht="51.75" customHeight="1" x14ac:dyDescent="0.5">
      <c r="T2" s="5"/>
      <c r="Z2" s="6"/>
    </row>
    <row r="3" spans="1:27" ht="14.7" thickBot="1" x14ac:dyDescent="0.55000000000000004">
      <c r="A3" s="7"/>
      <c r="B3" s="7"/>
      <c r="C3" s="7"/>
      <c r="D3" s="9" t="s">
        <v>5</v>
      </c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A4" s="7"/>
      <c r="B4" s="15"/>
      <c r="C4" s="46">
        <v>1</v>
      </c>
      <c r="D4" s="17" t="s">
        <v>7</v>
      </c>
      <c r="E4" s="18" t="s">
        <v>8</v>
      </c>
      <c r="F4" s="7"/>
      <c r="J4" s="7"/>
      <c r="N4" s="7"/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A5" s="7"/>
      <c r="B5" s="22" t="s">
        <v>16</v>
      </c>
      <c r="C5" s="23">
        <v>1</v>
      </c>
      <c r="D5" s="24" t="str">
        <f t="shared" ref="D5:D10" si="0" xml:space="preserve"> IF(INDEX(SurferOrigin,C5)="", INDEX(SurferNames,C5),INDEX(SurferNames,C5) &amp; " - " &amp; INDEX(SurferOrigin,C5))&amp;""</f>
        <v>JONATHAN WALLHAUSER - CFL-1</v>
      </c>
      <c r="E5" s="25"/>
      <c r="F5" s="11"/>
      <c r="J5" s="11"/>
      <c r="N5" s="11"/>
      <c r="R5" s="13"/>
      <c r="T5" s="47">
        <v>1</v>
      </c>
      <c r="U5" s="27" t="s">
        <v>127</v>
      </c>
      <c r="V5" s="27" t="s">
        <v>21</v>
      </c>
      <c r="X5" s="5">
        <v>7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A6" s="7"/>
      <c r="B6" s="28" t="s">
        <v>19</v>
      </c>
      <c r="C6" s="23">
        <v>5</v>
      </c>
      <c r="D6" s="24" t="str">
        <f t="shared" si="0"/>
        <v>TANNER CORBITT - PBFL-2</v>
      </c>
      <c r="E6" s="25"/>
      <c r="F6" s="11"/>
      <c r="J6" s="11"/>
      <c r="N6" s="11"/>
      <c r="R6" s="13"/>
      <c r="T6" s="47">
        <v>2</v>
      </c>
      <c r="U6" s="29" t="s">
        <v>162</v>
      </c>
      <c r="V6" s="29" t="s">
        <v>24</v>
      </c>
      <c r="X6" s="5">
        <v>7</v>
      </c>
      <c r="Y6" s="5">
        <v>2</v>
      </c>
      <c r="Z6" s="6" t="str">
        <f t="shared" ref="Z6:Z28" ca="1" si="1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A7" s="7"/>
      <c r="B7" s="30" t="s">
        <v>22</v>
      </c>
      <c r="C7" s="23">
        <v>9</v>
      </c>
      <c r="D7" s="24" t="str">
        <f t="shared" si="0"/>
        <v>SHAWN ARTHUR JR. - SAFL-3</v>
      </c>
      <c r="E7" s="25"/>
      <c r="F7" s="11"/>
      <c r="J7" s="11"/>
      <c r="N7" s="11"/>
      <c r="R7" s="13"/>
      <c r="T7" s="47">
        <v>3</v>
      </c>
      <c r="U7" s="29" t="s">
        <v>312</v>
      </c>
      <c r="V7" s="29" t="s">
        <v>30</v>
      </c>
      <c r="X7" s="5">
        <v>7</v>
      </c>
      <c r="Y7" s="5">
        <v>3</v>
      </c>
      <c r="Z7" s="6" t="str">
        <f t="shared" ca="1" si="1"/>
        <v/>
      </c>
      <c r="AA7" s="5">
        <v>3</v>
      </c>
    </row>
    <row r="8" spans="1:27" ht="14.7" thickBot="1" x14ac:dyDescent="0.55000000000000004">
      <c r="A8" s="7"/>
      <c r="B8" s="31" t="s">
        <v>25</v>
      </c>
      <c r="C8" s="23">
        <v>13</v>
      </c>
      <c r="D8" s="24" t="str">
        <f t="shared" si="0"/>
        <v>DARLAN LOPES - PBFL-8</v>
      </c>
      <c r="E8" s="25"/>
      <c r="F8" s="11"/>
      <c r="J8" s="11"/>
      <c r="N8" s="11"/>
      <c r="R8" s="13"/>
      <c r="T8" s="47">
        <v>4</v>
      </c>
      <c r="U8" s="32" t="s">
        <v>154</v>
      </c>
      <c r="V8" s="32" t="s">
        <v>27</v>
      </c>
      <c r="X8" s="5">
        <v>7</v>
      </c>
      <c r="Y8" s="5">
        <v>4</v>
      </c>
      <c r="Z8" s="6" t="str">
        <f t="shared" ca="1" si="1"/>
        <v/>
      </c>
      <c r="AA8" s="5">
        <v>4</v>
      </c>
    </row>
    <row r="9" spans="1:27" ht="14.7" thickBot="1" x14ac:dyDescent="0.55000000000000004">
      <c r="B9" s="33" t="s">
        <v>28</v>
      </c>
      <c r="C9" s="23">
        <v>17</v>
      </c>
      <c r="D9" s="24" t="str">
        <f t="shared" si="0"/>
        <v>BRYAN CRAIG - PBFL-32</v>
      </c>
      <c r="E9" s="25"/>
      <c r="T9" s="47">
        <v>5</v>
      </c>
      <c r="U9" s="29" t="s">
        <v>87</v>
      </c>
      <c r="V9" s="29" t="s">
        <v>35</v>
      </c>
      <c r="X9" s="5">
        <v>7</v>
      </c>
      <c r="Y9" s="5">
        <v>5</v>
      </c>
      <c r="Z9" s="6" t="str">
        <f t="shared" ca="1" si="1"/>
        <v/>
      </c>
      <c r="AA9" s="5">
        <v>5</v>
      </c>
    </row>
    <row r="10" spans="1:27" ht="14.7" thickBot="1" x14ac:dyDescent="0.55000000000000004">
      <c r="B10" s="34" t="s">
        <v>31</v>
      </c>
      <c r="C10" s="23">
        <v>21</v>
      </c>
      <c r="D10" s="24" t="str">
        <f t="shared" si="0"/>
        <v/>
      </c>
      <c r="E10" s="25"/>
      <c r="T10" s="47">
        <v>6</v>
      </c>
      <c r="U10" s="27" t="s">
        <v>96</v>
      </c>
      <c r="V10" s="27" t="s">
        <v>131</v>
      </c>
      <c r="X10" s="5">
        <v>7</v>
      </c>
      <c r="Y10" s="5">
        <v>6</v>
      </c>
      <c r="Z10" s="6" t="str">
        <f t="shared" ca="1" si="1"/>
        <v/>
      </c>
      <c r="AA10" s="5">
        <v>6</v>
      </c>
    </row>
    <row r="11" spans="1:27" ht="14.7" thickBot="1" x14ac:dyDescent="0.55000000000000004">
      <c r="C11" s="69"/>
      <c r="D11" s="69"/>
      <c r="E11" s="69"/>
      <c r="I11" s="18"/>
      <c r="T11" s="47">
        <v>7</v>
      </c>
      <c r="U11" s="29" t="s">
        <v>184</v>
      </c>
      <c r="V11" s="29" t="s">
        <v>37</v>
      </c>
      <c r="X11" s="5">
        <v>5</v>
      </c>
      <c r="Y11" s="5">
        <v>4</v>
      </c>
      <c r="Z11" s="6" t="str">
        <f t="shared" ca="1" si="1"/>
        <v/>
      </c>
      <c r="AA11" s="5">
        <v>7</v>
      </c>
    </row>
    <row r="12" spans="1:27" ht="14.7" thickBot="1" x14ac:dyDescent="0.55000000000000004">
      <c r="E12" s="18"/>
      <c r="I12" s="18"/>
      <c r="T12" s="47">
        <v>8</v>
      </c>
      <c r="U12" s="27" t="s">
        <v>167</v>
      </c>
      <c r="V12" s="27" t="s">
        <v>48</v>
      </c>
      <c r="X12" s="5">
        <v>6</v>
      </c>
      <c r="Y12" s="5">
        <v>4</v>
      </c>
      <c r="Z12" s="6" t="str">
        <f t="shared" ca="1" si="1"/>
        <v/>
      </c>
      <c r="AA12" s="5">
        <v>7</v>
      </c>
    </row>
    <row r="13" spans="1:27" ht="14.7" thickBot="1" x14ac:dyDescent="0.55000000000000004">
      <c r="B13" s="7"/>
      <c r="G13" s="7"/>
      <c r="H13" s="9" t="s">
        <v>40</v>
      </c>
      <c r="I13" s="39"/>
      <c r="T13" s="47">
        <v>9</v>
      </c>
      <c r="U13" s="27" t="s">
        <v>139</v>
      </c>
      <c r="V13" s="27" t="s">
        <v>50</v>
      </c>
      <c r="X13" s="5">
        <v>5</v>
      </c>
      <c r="Y13" s="5">
        <v>5</v>
      </c>
      <c r="Z13" s="6" t="str">
        <f t="shared" ca="1" si="1"/>
        <v/>
      </c>
      <c r="AA13" s="5">
        <v>9</v>
      </c>
    </row>
    <row r="14" spans="1:27" ht="14.7" thickBot="1" x14ac:dyDescent="0.55000000000000004">
      <c r="B14" s="15"/>
      <c r="C14" s="46">
        <v>2</v>
      </c>
      <c r="D14" s="17" t="s">
        <v>45</v>
      </c>
      <c r="E14" t="s">
        <v>8</v>
      </c>
      <c r="G14" s="46">
        <v>5</v>
      </c>
      <c r="H14" s="17" t="s">
        <v>103</v>
      </c>
      <c r="I14" s="18" t="s">
        <v>8</v>
      </c>
      <c r="T14" s="47">
        <v>10</v>
      </c>
      <c r="U14" s="42" t="s">
        <v>156</v>
      </c>
      <c r="V14" s="42" t="s">
        <v>140</v>
      </c>
      <c r="X14" s="5">
        <v>6</v>
      </c>
      <c r="Y14" s="5">
        <v>5</v>
      </c>
      <c r="Z14" s="6" t="str">
        <f t="shared" ca="1" si="1"/>
        <v/>
      </c>
      <c r="AA14" s="5">
        <v>9</v>
      </c>
    </row>
    <row r="15" spans="1:27" ht="14.7" thickBot="1" x14ac:dyDescent="0.55000000000000004">
      <c r="B15" s="22" t="s">
        <v>16</v>
      </c>
      <c r="C15" s="23">
        <v>2</v>
      </c>
      <c r="D15" s="24" t="str">
        <f t="shared" ref="D15:D20" si="2" xml:space="preserve"> IF(INDEX(SurferOrigin,C15)="", INDEX(SurferNames,C15),INDEX(SurferNames,C15) &amp; " - " &amp; INDEX(SurferOrigin,C15))&amp;""</f>
        <v>JASON MOTES - NFL-1</v>
      </c>
      <c r="E15" s="25"/>
      <c r="G15" s="23">
        <v>1.1000000000000001</v>
      </c>
      <c r="H15" s="24" t="str">
        <f t="shared" ref="H15:H20" ca="1" si="3">IFERROR(INDEX(INDIRECT("heat"&amp;LEFT(G15,LEN(G15)-FIND(".",G15))),MATCH(VALUE(RIGHT(G15,LEN(G15)-FIND(".",G15))),OFFSET(INDIRECT("heat"&amp;LEFT(G15,LEN(G15)-FIND(".",G15))),0,1),0)),"")</f>
        <v/>
      </c>
      <c r="I15" s="25"/>
      <c r="T15" s="47">
        <v>11</v>
      </c>
      <c r="U15" s="29" t="s">
        <v>132</v>
      </c>
      <c r="V15" s="29" t="s">
        <v>313</v>
      </c>
      <c r="X15" s="5">
        <v>5</v>
      </c>
      <c r="Y15" s="5">
        <v>5</v>
      </c>
      <c r="Z15" s="6" t="str">
        <f t="shared" ca="1" si="1"/>
        <v/>
      </c>
      <c r="AA15" s="5">
        <v>11</v>
      </c>
    </row>
    <row r="16" spans="1:27" ht="14.7" thickBot="1" x14ac:dyDescent="0.55000000000000004">
      <c r="B16" s="28" t="s">
        <v>19</v>
      </c>
      <c r="C16" s="23">
        <v>6</v>
      </c>
      <c r="D16" s="24" t="str">
        <f t="shared" si="2"/>
        <v>KAI DELORENZO - SAFL-2</v>
      </c>
      <c r="E16" s="25"/>
      <c r="G16" s="23">
        <v>1.3</v>
      </c>
      <c r="H16" s="24" t="str">
        <f t="shared" ca="1" si="3"/>
        <v/>
      </c>
      <c r="I16" s="25"/>
      <c r="T16" s="47">
        <v>12</v>
      </c>
      <c r="U16" s="29" t="s">
        <v>146</v>
      </c>
      <c r="V16" s="29" t="s">
        <v>313</v>
      </c>
      <c r="X16" s="5">
        <v>6</v>
      </c>
      <c r="Y16" s="5">
        <v>6</v>
      </c>
      <c r="Z16" s="6" t="str">
        <f t="shared" ca="1" si="1"/>
        <v/>
      </c>
      <c r="AA16" s="5">
        <v>11</v>
      </c>
    </row>
    <row r="17" spans="2:27" ht="14.7" thickBot="1" x14ac:dyDescent="0.55000000000000004">
      <c r="B17" s="30" t="s">
        <v>22</v>
      </c>
      <c r="C17" s="23">
        <v>10</v>
      </c>
      <c r="D17" s="24" t="str">
        <f t="shared" si="2"/>
        <v>JOSH NICASTRO - SAFL-4</v>
      </c>
      <c r="E17" s="25"/>
      <c r="G17" s="23">
        <v>2.2000000000000002</v>
      </c>
      <c r="H17" s="24" t="str">
        <f t="shared" ca="1" si="3"/>
        <v/>
      </c>
      <c r="I17" s="25"/>
      <c r="T17" s="47">
        <v>13</v>
      </c>
      <c r="U17" s="29" t="s">
        <v>177</v>
      </c>
      <c r="V17" s="29" t="s">
        <v>314</v>
      </c>
      <c r="X17" s="5">
        <v>1</v>
      </c>
      <c r="Y17" s="5">
        <v>4</v>
      </c>
      <c r="Z17" s="6" t="str">
        <f t="shared" ca="1" si="1"/>
        <v/>
      </c>
      <c r="AA17" s="5">
        <v>13</v>
      </c>
    </row>
    <row r="18" spans="2:27" ht="14.7" thickBot="1" x14ac:dyDescent="0.55000000000000004">
      <c r="B18" s="31" t="s">
        <v>25</v>
      </c>
      <c r="C18" s="23">
        <v>14</v>
      </c>
      <c r="D18" s="24" t="str">
        <f t="shared" si="2"/>
        <v>JAMES DAVIS - NFL-8</v>
      </c>
      <c r="E18" s="25"/>
      <c r="G18" s="23">
        <v>3.1</v>
      </c>
      <c r="H18" s="24" t="str">
        <f t="shared" ca="1" si="3"/>
        <v/>
      </c>
      <c r="I18" s="25"/>
      <c r="N18" s="7"/>
      <c r="O18" s="7"/>
      <c r="P18" s="46" t="s">
        <v>42</v>
      </c>
      <c r="Q18" s="39"/>
      <c r="T18" s="47">
        <v>14</v>
      </c>
      <c r="U18" s="29" t="s">
        <v>174</v>
      </c>
      <c r="V18" s="29" t="s">
        <v>315</v>
      </c>
      <c r="X18" s="5">
        <v>2</v>
      </c>
      <c r="Y18" s="5">
        <v>4</v>
      </c>
      <c r="Z18" s="6" t="str">
        <f t="shared" ca="1" si="1"/>
        <v/>
      </c>
      <c r="AA18" s="5">
        <v>13</v>
      </c>
    </row>
    <row r="19" spans="2:27" ht="14.7" thickBot="1" x14ac:dyDescent="0.55000000000000004">
      <c r="B19" s="33" t="s">
        <v>28</v>
      </c>
      <c r="C19" s="23">
        <v>18</v>
      </c>
      <c r="D19" s="24" t="str">
        <f t="shared" si="2"/>
        <v/>
      </c>
      <c r="E19" s="25"/>
      <c r="G19" s="23">
        <v>3.3</v>
      </c>
      <c r="H19" s="24" t="str">
        <f t="shared" ca="1" si="3"/>
        <v/>
      </c>
      <c r="I19" s="25"/>
      <c r="N19" s="15"/>
      <c r="O19" s="46">
        <v>7</v>
      </c>
      <c r="P19" s="7"/>
      <c r="Q19" s="18" t="s">
        <v>8</v>
      </c>
      <c r="T19" s="47">
        <v>15</v>
      </c>
      <c r="U19" s="29" t="s">
        <v>173</v>
      </c>
      <c r="V19" s="29" t="s">
        <v>316</v>
      </c>
      <c r="X19" s="5">
        <v>3</v>
      </c>
      <c r="Y19" s="5">
        <v>4</v>
      </c>
      <c r="Z19" s="6" t="str">
        <f t="shared" ca="1" si="1"/>
        <v/>
      </c>
      <c r="AA19" s="5">
        <v>13</v>
      </c>
    </row>
    <row r="20" spans="2:27" ht="14.7" thickBot="1" x14ac:dyDescent="0.55000000000000004">
      <c r="B20" s="34" t="s">
        <v>31</v>
      </c>
      <c r="C20" s="23">
        <v>22</v>
      </c>
      <c r="D20" s="24" t="str">
        <f t="shared" si="2"/>
        <v/>
      </c>
      <c r="E20" s="25"/>
      <c r="G20" s="23">
        <v>4.2</v>
      </c>
      <c r="H20" s="24" t="str">
        <f t="shared" ca="1" si="3"/>
        <v/>
      </c>
      <c r="I20" s="25"/>
      <c r="N20" s="22" t="s">
        <v>16</v>
      </c>
      <c r="O20" s="23">
        <v>5.0999999999999996</v>
      </c>
      <c r="P20" s="24" t="str">
        <f t="shared" ref="P20:P25" ca="1" si="4">IFERROR(INDEX(INDIRECT("heat"&amp;LEFT(O20,LEN(O20)-FIND(".",O20))),MATCH(VALUE(RIGHT(O20,LEN(O20)-FIND(".",O20))),OFFSET(INDIRECT("heat"&amp;LEFT(O20,LEN(O20)-FIND(".",O20))),0,1),0)),"")</f>
        <v/>
      </c>
      <c r="Q20" s="25"/>
      <c r="T20" s="47">
        <v>16</v>
      </c>
      <c r="U20" s="29" t="s">
        <v>138</v>
      </c>
      <c r="V20" s="29" t="s">
        <v>317</v>
      </c>
      <c r="X20" s="5">
        <v>4</v>
      </c>
      <c r="Y20" s="5">
        <v>4</v>
      </c>
      <c r="Z20" s="6" t="str">
        <f t="shared" ca="1" si="1"/>
        <v/>
      </c>
      <c r="AA20" s="5">
        <v>13</v>
      </c>
    </row>
    <row r="21" spans="2:27" ht="14.7" thickBot="1" x14ac:dyDescent="0.55000000000000004">
      <c r="C21" s="68"/>
      <c r="D21" s="68"/>
      <c r="E21" s="68"/>
      <c r="G21" s="68" t="s">
        <v>318</v>
      </c>
      <c r="H21" s="68"/>
      <c r="I21" s="68"/>
      <c r="N21" s="28" t="s">
        <v>19</v>
      </c>
      <c r="O21" s="23">
        <v>5.2</v>
      </c>
      <c r="P21" s="24" t="str">
        <f t="shared" ca="1" si="4"/>
        <v/>
      </c>
      <c r="Q21" s="25"/>
      <c r="T21" s="47">
        <v>17</v>
      </c>
      <c r="U21" s="29" t="s">
        <v>319</v>
      </c>
      <c r="V21" s="29" t="s">
        <v>320</v>
      </c>
      <c r="X21" s="5">
        <v>1</v>
      </c>
      <c r="Y21" s="5">
        <v>5</v>
      </c>
      <c r="Z21" s="6" t="str">
        <f t="shared" ca="1" si="1"/>
        <v/>
      </c>
      <c r="AA21" s="5">
        <v>17</v>
      </c>
    </row>
    <row r="22" spans="2:27" ht="14.7" thickBot="1" x14ac:dyDescent="0.55000000000000004">
      <c r="E22" s="18"/>
      <c r="N22" s="30" t="s">
        <v>22</v>
      </c>
      <c r="O22" s="23">
        <v>5.3</v>
      </c>
      <c r="P22" s="24" t="str">
        <f t="shared" ca="1" si="4"/>
        <v/>
      </c>
      <c r="Q22" s="25"/>
      <c r="T22" s="47">
        <v>18</v>
      </c>
      <c r="U22" s="29"/>
      <c r="V22" s="29"/>
      <c r="X22" s="5">
        <v>2</v>
      </c>
      <c r="Y22" s="5">
        <v>5</v>
      </c>
      <c r="Z22" s="6" t="str">
        <f t="shared" ca="1" si="1"/>
        <v/>
      </c>
      <c r="AA22" s="5">
        <v>17</v>
      </c>
    </row>
    <row r="23" spans="2:27" ht="14.7" thickBot="1" x14ac:dyDescent="0.55000000000000004">
      <c r="N23" s="31" t="s">
        <v>25</v>
      </c>
      <c r="O23" s="23">
        <v>6.1</v>
      </c>
      <c r="P23" s="24" t="str">
        <f t="shared" ca="1" si="4"/>
        <v/>
      </c>
      <c r="Q23" s="25"/>
      <c r="T23" s="47">
        <v>19</v>
      </c>
      <c r="U23" s="29"/>
      <c r="V23" s="29"/>
      <c r="X23" s="5">
        <v>3</v>
      </c>
      <c r="Y23" s="5">
        <v>5</v>
      </c>
      <c r="Z23" s="6" t="str">
        <f t="shared" ca="1" si="1"/>
        <v/>
      </c>
      <c r="AA23" s="5">
        <v>17</v>
      </c>
    </row>
    <row r="24" spans="2:27" ht="14.7" thickBot="1" x14ac:dyDescent="0.55000000000000004">
      <c r="C24" s="46">
        <v>3</v>
      </c>
      <c r="D24" s="17" t="s">
        <v>66</v>
      </c>
      <c r="E24" t="s">
        <v>8</v>
      </c>
      <c r="G24" s="46">
        <v>6</v>
      </c>
      <c r="H24" s="17" t="s">
        <v>115</v>
      </c>
      <c r="I24" s="18" t="s">
        <v>8</v>
      </c>
      <c r="N24" s="33" t="s">
        <v>28</v>
      </c>
      <c r="O24" s="23">
        <v>6.2</v>
      </c>
      <c r="P24" s="24" t="str">
        <f t="shared" ca="1" si="4"/>
        <v/>
      </c>
      <c r="Q24" s="25"/>
      <c r="T24" s="47">
        <v>20</v>
      </c>
      <c r="U24" s="29"/>
      <c r="V24" s="29"/>
      <c r="X24" s="5">
        <v>4</v>
      </c>
      <c r="Y24" s="5">
        <v>5</v>
      </c>
      <c r="Z24" s="6" t="str">
        <f t="shared" ca="1" si="1"/>
        <v/>
      </c>
      <c r="AA24" s="5">
        <v>17</v>
      </c>
    </row>
    <row r="25" spans="2:27" ht="14.7" thickBot="1" x14ac:dyDescent="0.55000000000000004">
      <c r="B25" s="22" t="s">
        <v>16</v>
      </c>
      <c r="C25" s="23">
        <v>3</v>
      </c>
      <c r="D25" s="24" t="str">
        <f t="shared" ref="D25:D30" si="5" xml:space="preserve"> IF(INDEX(SurferOrigin,C25)="", INDEX(SurferNames,C25),INDEX(SurferNames,C25) &amp; " - " &amp; INDEX(SurferOrigin,C25))&amp;""</f>
        <v>TOM BURGER - SAFL-1</v>
      </c>
      <c r="E25" s="25"/>
      <c r="G25" s="23">
        <v>1.2</v>
      </c>
      <c r="H25" s="24" t="str">
        <f t="shared" ref="H25:H30" ca="1" si="6">IFERROR(INDEX(INDIRECT("heat"&amp;LEFT(G25,LEN(G25)-FIND(".",G25))),MATCH(VALUE(RIGHT(G25,LEN(G25)-FIND(".",G25))),OFFSET(INDIRECT("heat"&amp;LEFT(G25,LEN(G25)-FIND(".",G25))),0,1),0)),"")</f>
        <v/>
      </c>
      <c r="I25" s="25"/>
      <c r="N25" s="34" t="s">
        <v>31</v>
      </c>
      <c r="O25" s="23">
        <v>6.3</v>
      </c>
      <c r="P25" s="24" t="str">
        <f t="shared" ca="1" si="4"/>
        <v/>
      </c>
      <c r="Q25" s="25"/>
      <c r="T25" s="47">
        <v>21</v>
      </c>
      <c r="U25" s="29"/>
      <c r="V25" s="29"/>
      <c r="X25" s="5">
        <v>1</v>
      </c>
      <c r="Y25" s="5">
        <v>6</v>
      </c>
      <c r="Z25" s="6" t="str">
        <f t="shared" ca="1" si="1"/>
        <v/>
      </c>
      <c r="AA25" s="5">
        <v>21</v>
      </c>
    </row>
    <row r="26" spans="2:27" ht="14.7" thickBot="1" x14ac:dyDescent="0.55000000000000004">
      <c r="B26" s="28" t="s">
        <v>19</v>
      </c>
      <c r="C26" s="23">
        <v>7</v>
      </c>
      <c r="D26" s="24" t="str">
        <f t="shared" si="5"/>
        <v>JAY SMITH - NCFL-2</v>
      </c>
      <c r="E26" s="25"/>
      <c r="G26" s="23">
        <v>2.1</v>
      </c>
      <c r="H26" s="24" t="str">
        <f t="shared" ca="1" si="6"/>
        <v/>
      </c>
      <c r="I26" s="25"/>
      <c r="O26" s="68" t="s">
        <v>321</v>
      </c>
      <c r="P26" s="68"/>
      <c r="Q26" s="68"/>
      <c r="T26" s="47">
        <v>22</v>
      </c>
      <c r="U26" s="29"/>
      <c r="V26" s="29"/>
      <c r="X26" s="5">
        <v>2</v>
      </c>
      <c r="Y26" s="5">
        <v>6</v>
      </c>
      <c r="Z26" s="6" t="str">
        <f t="shared" ca="1" si="1"/>
        <v/>
      </c>
      <c r="AA26" s="5">
        <v>21</v>
      </c>
    </row>
    <row r="27" spans="2:27" ht="14.7" thickBot="1" x14ac:dyDescent="0.55000000000000004">
      <c r="B27" s="30" t="s">
        <v>22</v>
      </c>
      <c r="C27" s="23">
        <v>11</v>
      </c>
      <c r="D27" s="24" t="str">
        <f t="shared" si="5"/>
        <v>QUINN HIGGINS - NFL-6</v>
      </c>
      <c r="E27" s="25"/>
      <c r="G27" s="23">
        <v>2.2999999999999998</v>
      </c>
      <c r="H27" s="24" t="str">
        <f t="shared" ca="1" si="6"/>
        <v/>
      </c>
      <c r="I27" s="25"/>
      <c r="T27" s="47">
        <v>23</v>
      </c>
      <c r="U27" s="29"/>
      <c r="V27" s="29"/>
      <c r="X27" s="5">
        <v>3</v>
      </c>
      <c r="Y27" s="5">
        <v>6</v>
      </c>
      <c r="Z27" s="6" t="str">
        <f t="shared" ca="1" si="1"/>
        <v/>
      </c>
      <c r="AA27" s="5">
        <v>21</v>
      </c>
    </row>
    <row r="28" spans="2:27" ht="14.7" thickBot="1" x14ac:dyDescent="0.55000000000000004">
      <c r="B28" s="31" t="s">
        <v>25</v>
      </c>
      <c r="C28" s="23">
        <v>15</v>
      </c>
      <c r="D28" s="24" t="str">
        <f t="shared" si="5"/>
        <v>SHANE SEUFERT - PBFL-10</v>
      </c>
      <c r="E28" s="25"/>
      <c r="G28" s="23">
        <v>3.2</v>
      </c>
      <c r="H28" s="24" t="str">
        <f t="shared" ca="1" si="6"/>
        <v/>
      </c>
      <c r="I28" s="25"/>
      <c r="T28" s="47">
        <v>24</v>
      </c>
      <c r="U28" s="29"/>
      <c r="V28" s="29"/>
      <c r="X28" s="5">
        <v>4</v>
      </c>
      <c r="Y28" s="5">
        <v>6</v>
      </c>
      <c r="Z28" s="6" t="str">
        <f t="shared" ca="1" si="1"/>
        <v/>
      </c>
      <c r="AA28" s="5">
        <v>21</v>
      </c>
    </row>
    <row r="29" spans="2:27" x14ac:dyDescent="0.5">
      <c r="B29" s="33" t="s">
        <v>28</v>
      </c>
      <c r="C29" s="23">
        <v>19</v>
      </c>
      <c r="D29" s="24" t="str">
        <f t="shared" si="5"/>
        <v/>
      </c>
      <c r="E29" s="25"/>
      <c r="G29" s="23">
        <v>4.0999999999999996</v>
      </c>
      <c r="H29" s="24" t="str">
        <f t="shared" ca="1" si="6"/>
        <v/>
      </c>
      <c r="I29" s="25"/>
      <c r="U29"/>
      <c r="V29"/>
      <c r="Z29" s="6"/>
    </row>
    <row r="30" spans="2:27" x14ac:dyDescent="0.5">
      <c r="B30" s="34" t="s">
        <v>31</v>
      </c>
      <c r="C30" s="23">
        <v>23</v>
      </c>
      <c r="D30" s="24" t="str">
        <f t="shared" si="5"/>
        <v/>
      </c>
      <c r="E30" s="25"/>
      <c r="G30" s="23">
        <v>4.3</v>
      </c>
      <c r="H30" s="24" t="str">
        <f t="shared" ca="1" si="6"/>
        <v/>
      </c>
      <c r="I30" s="25"/>
      <c r="U30" s="5" t="s">
        <v>67</v>
      </c>
      <c r="V30"/>
      <c r="Z30" s="6"/>
    </row>
    <row r="31" spans="2:27" x14ac:dyDescent="0.5">
      <c r="C31" s="68"/>
      <c r="D31" s="68"/>
      <c r="E31" s="68"/>
      <c r="G31" s="68" t="s">
        <v>322</v>
      </c>
      <c r="H31" s="68"/>
      <c r="I31" s="68"/>
      <c r="U31"/>
      <c r="V31"/>
      <c r="Z31" s="6"/>
    </row>
    <row r="32" spans="2:27" x14ac:dyDescent="0.5">
      <c r="U32" s="44"/>
      <c r="V32" s="44"/>
      <c r="Z32" s="6"/>
    </row>
    <row r="33" spans="2:26" x14ac:dyDescent="0.5">
      <c r="C33" s="46">
        <v>4</v>
      </c>
      <c r="D33" s="17" t="s">
        <v>124</v>
      </c>
      <c r="E33" t="s">
        <v>8</v>
      </c>
      <c r="U33" s="44"/>
      <c r="V33" s="44"/>
      <c r="Z33" s="6"/>
    </row>
    <row r="34" spans="2:26" x14ac:dyDescent="0.5">
      <c r="B34" s="22" t="s">
        <v>16</v>
      </c>
      <c r="C34" s="23">
        <v>4</v>
      </c>
      <c r="D34" s="24" t="str">
        <f t="shared" ref="D34:D39" si="7" xml:space="preserve"> IF(INDEX(SurferOrigin,C34)="", INDEX(SurferNames,C34),INDEX(SurferNames,C34) &amp; " - " &amp; INDEX(SurferOrigin,C34))&amp;""</f>
        <v>RICK MELLEN - NCFL-1</v>
      </c>
      <c r="E34" s="25"/>
      <c r="U34" s="44"/>
      <c r="V34" s="44"/>
      <c r="Z34" s="6"/>
    </row>
    <row r="35" spans="2:26" x14ac:dyDescent="0.5">
      <c r="B35" s="28" t="s">
        <v>19</v>
      </c>
      <c r="C35" s="23">
        <v>8</v>
      </c>
      <c r="D35" s="24" t="str">
        <f t="shared" si="7"/>
        <v>CJ ILLANO - NFL-3</v>
      </c>
      <c r="E35" s="25"/>
      <c r="U35" s="44"/>
      <c r="V35" s="44"/>
      <c r="Z35" s="6"/>
    </row>
    <row r="36" spans="2:26" x14ac:dyDescent="0.5">
      <c r="B36" s="30" t="s">
        <v>22</v>
      </c>
      <c r="C36" s="23">
        <v>12</v>
      </c>
      <c r="D36" s="24" t="str">
        <f t="shared" si="7"/>
        <v>COLIN ANDERSON - NFL-6</v>
      </c>
      <c r="E36" s="25"/>
      <c r="U36" s="44"/>
      <c r="V36" s="44"/>
      <c r="Z36" s="6"/>
    </row>
    <row r="37" spans="2:26" x14ac:dyDescent="0.5">
      <c r="B37" s="31" t="s">
        <v>25</v>
      </c>
      <c r="C37" s="23">
        <v>16</v>
      </c>
      <c r="D37" s="24" t="str">
        <f t="shared" si="7"/>
        <v>FERGUS KELLY - CFL-10</v>
      </c>
      <c r="E37" s="25"/>
      <c r="U37" s="44"/>
      <c r="V37" s="44"/>
      <c r="Z37" s="6"/>
    </row>
    <row r="38" spans="2:26" x14ac:dyDescent="0.5">
      <c r="B38" s="33" t="s">
        <v>28</v>
      </c>
      <c r="C38" s="23">
        <v>20</v>
      </c>
      <c r="D38" s="24" t="str">
        <f t="shared" si="7"/>
        <v/>
      </c>
      <c r="E38" s="25"/>
      <c r="U38" s="44"/>
      <c r="V38" s="44"/>
      <c r="Z38" s="6"/>
    </row>
    <row r="39" spans="2:26" x14ac:dyDescent="0.5">
      <c r="B39" s="34" t="s">
        <v>31</v>
      </c>
      <c r="C39" s="23">
        <v>24</v>
      </c>
      <c r="D39" s="24" t="str">
        <f t="shared" si="7"/>
        <v/>
      </c>
      <c r="E39" s="25"/>
      <c r="U39" s="44"/>
      <c r="V39" s="44"/>
      <c r="Z39" s="6"/>
    </row>
    <row r="40" spans="2:26" x14ac:dyDescent="0.5">
      <c r="C40" s="68"/>
      <c r="D40" s="68"/>
      <c r="E40" s="68"/>
      <c r="U40" s="44"/>
      <c r="V40" s="44"/>
      <c r="Z40" s="6"/>
    </row>
    <row r="41" spans="2:26" x14ac:dyDescent="0.5">
      <c r="U41" s="44"/>
      <c r="V41" s="44"/>
      <c r="Z41" s="6"/>
    </row>
    <row r="42" spans="2:26" x14ac:dyDescent="0.5">
      <c r="U42" s="44"/>
      <c r="V42" s="44"/>
      <c r="Z42" s="6"/>
    </row>
    <row r="43" spans="2:26" x14ac:dyDescent="0.5">
      <c r="U43" s="44"/>
      <c r="V43" s="44"/>
      <c r="Z43" s="6"/>
    </row>
    <row r="44" spans="2:26" x14ac:dyDescent="0.5">
      <c r="U44" s="44"/>
      <c r="V44" s="44"/>
      <c r="Z44" s="6"/>
    </row>
    <row r="45" spans="2:26" x14ac:dyDescent="0.5">
      <c r="U45" s="44"/>
      <c r="V45" s="44"/>
      <c r="Z45" s="6"/>
    </row>
    <row r="46" spans="2:26" x14ac:dyDescent="0.5">
      <c r="U46" s="44"/>
      <c r="V46" s="44"/>
      <c r="Z46" s="6"/>
    </row>
    <row r="47" spans="2:26" x14ac:dyDescent="0.5">
      <c r="U47" s="44"/>
      <c r="V47" s="44"/>
      <c r="Z47" s="6"/>
    </row>
    <row r="48" spans="2:26" x14ac:dyDescent="0.5">
      <c r="U48" s="44"/>
      <c r="V48" s="44"/>
      <c r="Z48" s="6"/>
    </row>
    <row r="49" spans="21:26" x14ac:dyDescent="0.5">
      <c r="U49" s="44"/>
      <c r="V49" s="44"/>
      <c r="Z49" s="6"/>
    </row>
    <row r="50" spans="21:26" x14ac:dyDescent="0.5">
      <c r="U50" s="44"/>
      <c r="V50" s="44"/>
      <c r="Z50" s="6"/>
    </row>
    <row r="51" spans="21:26" x14ac:dyDescent="0.5">
      <c r="U51" s="44"/>
      <c r="V51" s="44"/>
      <c r="Z51" s="6"/>
    </row>
    <row r="52" spans="21:26" x14ac:dyDescent="0.5">
      <c r="U52" s="44"/>
      <c r="V52" s="44"/>
      <c r="Z52" s="6"/>
    </row>
    <row r="53" spans="21:26" x14ac:dyDescent="0.5">
      <c r="U53" s="44"/>
      <c r="V53" s="44"/>
      <c r="Z53" s="6"/>
    </row>
    <row r="54" spans="21:26" x14ac:dyDescent="0.5">
      <c r="U54" s="44"/>
      <c r="V54" s="44"/>
      <c r="Z54" s="6"/>
    </row>
    <row r="55" spans="21:26" x14ac:dyDescent="0.5">
      <c r="U55" s="44"/>
      <c r="V55" s="44"/>
      <c r="Z55" s="6"/>
    </row>
    <row r="56" spans="21:26" x14ac:dyDescent="0.5">
      <c r="U56" s="44"/>
      <c r="V56" s="44"/>
      <c r="Z56" s="6"/>
    </row>
    <row r="57" spans="21:26" x14ac:dyDescent="0.5">
      <c r="U57" s="44"/>
      <c r="V57" s="44"/>
      <c r="Z57" s="6"/>
    </row>
    <row r="58" spans="21:26" x14ac:dyDescent="0.5">
      <c r="U58" s="44"/>
      <c r="V58" s="44"/>
      <c r="Z58" s="6"/>
    </row>
    <row r="59" spans="21:26" x14ac:dyDescent="0.5">
      <c r="U59" s="44"/>
      <c r="V59" s="44"/>
      <c r="Z59" s="6"/>
    </row>
    <row r="60" spans="21:26" x14ac:dyDescent="0.5">
      <c r="U60" s="44"/>
      <c r="V60" s="44"/>
    </row>
    <row r="61" spans="21:26" x14ac:dyDescent="0.5">
      <c r="U61" s="43"/>
      <c r="V61" s="43"/>
    </row>
    <row r="62" spans="21:26" x14ac:dyDescent="0.5">
      <c r="U62" s="43"/>
      <c r="V62" s="43"/>
    </row>
    <row r="63" spans="21:26" x14ac:dyDescent="0.5">
      <c r="U63" s="43"/>
      <c r="V63" s="43"/>
    </row>
    <row r="64" spans="21:26" x14ac:dyDescent="0.5">
      <c r="U64" s="43"/>
      <c r="V64" s="43"/>
    </row>
    <row r="65" spans="21:22" x14ac:dyDescent="0.5">
      <c r="U65" s="43"/>
      <c r="V65" s="43"/>
    </row>
    <row r="66" spans="21:22" x14ac:dyDescent="0.5">
      <c r="U66" s="43"/>
      <c r="V66" s="43"/>
    </row>
    <row r="67" spans="21:22" x14ac:dyDescent="0.5">
      <c r="U67" s="43"/>
      <c r="V67" s="43"/>
    </row>
    <row r="68" spans="21:22" x14ac:dyDescent="0.5">
      <c r="U68" s="43"/>
      <c r="V68" s="43"/>
    </row>
    <row r="69" spans="21:22" x14ac:dyDescent="0.5">
      <c r="U69" s="43"/>
      <c r="V69" s="43"/>
    </row>
    <row r="70" spans="21:22" x14ac:dyDescent="0.5">
      <c r="U70" s="43"/>
      <c r="V70" s="43"/>
    </row>
  </sheetData>
  <sheetProtection password="B6AC" sheet="1" scenarios="1" formatCells="0"/>
  <mergeCells count="10">
    <mergeCell ref="O26:Q26"/>
    <mergeCell ref="C31:E31"/>
    <mergeCell ref="G31:I31"/>
    <mergeCell ref="C40:E40"/>
    <mergeCell ref="B1:D1"/>
    <mergeCell ref="H1:I1"/>
    <mergeCell ref="L1:P1"/>
    <mergeCell ref="C11:E11"/>
    <mergeCell ref="C21:E21"/>
    <mergeCell ref="G21:I21"/>
  </mergeCells>
  <pageMargins left="0.25" right="0.25" top="0.75" bottom="0.75" header="0.3" footer="0.3"/>
  <pageSetup scale="70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selection activeCell="C3" sqref="C3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2.703125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13.87890625" customWidth="1"/>
    <col min="13" max="13" width="4.29296875" customWidth="1"/>
    <col min="14" max="14" width="8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92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93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ht="51.75" customHeight="1" x14ac:dyDescent="0.5">
      <c r="T2" s="5"/>
      <c r="Z2" s="6"/>
    </row>
    <row r="3" spans="1:27" ht="14.7" thickBot="1" x14ac:dyDescent="0.55000000000000004">
      <c r="A3" s="7"/>
      <c r="B3" s="7"/>
      <c r="C3" s="7"/>
      <c r="D3" s="9" t="s">
        <v>5</v>
      </c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A4" s="7"/>
      <c r="B4" s="15"/>
      <c r="C4" s="46">
        <v>1</v>
      </c>
      <c r="D4" s="17" t="s">
        <v>7</v>
      </c>
      <c r="E4" s="18" t="s">
        <v>8</v>
      </c>
      <c r="F4" s="7"/>
      <c r="J4" s="7"/>
      <c r="N4" s="7"/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A5" s="7"/>
      <c r="B5" s="22" t="s">
        <v>16</v>
      </c>
      <c r="C5" s="23">
        <v>1</v>
      </c>
      <c r="D5" s="24" t="str">
        <f t="shared" ref="D5:D10" si="0" xml:space="preserve"> IF(INDEX(SurferOrigin,C5)="", INDEX(SurferNames,C5),INDEX(SurferNames,C5) &amp; " - " &amp; INDEX(SurferOrigin,C5))&amp;""</f>
        <v>ZECH MODELSKI - PBFL-1</v>
      </c>
      <c r="E5" s="25"/>
      <c r="F5" s="11"/>
      <c r="J5" s="11"/>
      <c r="N5" s="11"/>
      <c r="R5" s="13"/>
      <c r="T5" s="47">
        <v>1</v>
      </c>
      <c r="U5" s="27" t="s">
        <v>94</v>
      </c>
      <c r="V5" s="27" t="s">
        <v>18</v>
      </c>
      <c r="X5" s="5">
        <v>7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A6" s="7"/>
      <c r="B6" s="28" t="s">
        <v>19</v>
      </c>
      <c r="C6" s="23">
        <v>5</v>
      </c>
      <c r="D6" s="24" t="str">
        <f t="shared" si="0"/>
        <v>COLBY HARRIS - FCFL-1</v>
      </c>
      <c r="E6" s="25"/>
      <c r="F6" s="11"/>
      <c r="J6" s="11"/>
      <c r="N6" s="11"/>
      <c r="R6" s="13"/>
      <c r="T6" s="47">
        <v>2</v>
      </c>
      <c r="U6" s="29" t="s">
        <v>95</v>
      </c>
      <c r="V6" s="29" t="s">
        <v>24</v>
      </c>
      <c r="X6" s="5">
        <v>7</v>
      </c>
      <c r="Y6" s="5">
        <v>2</v>
      </c>
      <c r="Z6" s="6" t="str">
        <f t="shared" ref="Z6:Z28" ca="1" si="1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A7" s="7"/>
      <c r="B7" s="30" t="s">
        <v>22</v>
      </c>
      <c r="C7" s="23">
        <v>9</v>
      </c>
      <c r="D7" s="24" t="str">
        <f t="shared" si="0"/>
        <v>DYLAN SEAMAN - CFL-2</v>
      </c>
      <c r="E7" s="25"/>
      <c r="F7" s="11"/>
      <c r="J7" s="11"/>
      <c r="N7" s="11"/>
      <c r="R7" s="13"/>
      <c r="T7" s="47">
        <v>3</v>
      </c>
      <c r="U7" s="29" t="s">
        <v>96</v>
      </c>
      <c r="V7" s="29" t="s">
        <v>30</v>
      </c>
      <c r="X7" s="5">
        <v>7</v>
      </c>
      <c r="Y7" s="5">
        <v>3</v>
      </c>
      <c r="Z7" s="6" t="str">
        <f t="shared" ca="1" si="1"/>
        <v/>
      </c>
      <c r="AA7" s="5">
        <v>3</v>
      </c>
    </row>
    <row r="8" spans="1:27" ht="14.7" thickBot="1" x14ac:dyDescent="0.55000000000000004">
      <c r="A8" s="7"/>
      <c r="B8" s="31" t="s">
        <v>25</v>
      </c>
      <c r="C8" s="23">
        <v>13</v>
      </c>
      <c r="D8" s="24" t="str">
        <f t="shared" si="0"/>
        <v>CHAZ GUERNSEY - NGFL-3</v>
      </c>
      <c r="E8" s="25"/>
      <c r="F8" s="11"/>
      <c r="J8" s="11"/>
      <c r="N8" s="11"/>
      <c r="R8" s="13"/>
      <c r="T8" s="47">
        <v>4</v>
      </c>
      <c r="U8" s="32" t="s">
        <v>97</v>
      </c>
      <c r="V8" s="32" t="s">
        <v>21</v>
      </c>
      <c r="X8" s="5">
        <v>7</v>
      </c>
      <c r="Y8" s="5">
        <v>4</v>
      </c>
      <c r="Z8" s="6" t="str">
        <f t="shared" ca="1" si="1"/>
        <v/>
      </c>
      <c r="AA8" s="5">
        <v>4</v>
      </c>
    </row>
    <row r="9" spans="1:27" ht="14.7" thickBot="1" x14ac:dyDescent="0.55000000000000004">
      <c r="B9" s="33" t="s">
        <v>28</v>
      </c>
      <c r="C9" s="23">
        <v>17</v>
      </c>
      <c r="D9" s="24" t="str">
        <f t="shared" si="0"/>
        <v>BEN MCCARTHY - NFL-5</v>
      </c>
      <c r="E9" s="25"/>
      <c r="T9" s="47">
        <v>5</v>
      </c>
      <c r="U9" s="29" t="s">
        <v>98</v>
      </c>
      <c r="V9" s="29" t="s">
        <v>99</v>
      </c>
      <c r="X9" s="5">
        <v>7</v>
      </c>
      <c r="Y9" s="5">
        <v>5</v>
      </c>
      <c r="Z9" s="6" t="str">
        <f t="shared" ca="1" si="1"/>
        <v/>
      </c>
      <c r="AA9" s="5">
        <v>5</v>
      </c>
    </row>
    <row r="10" spans="1:27" ht="14.7" thickBot="1" x14ac:dyDescent="0.55000000000000004">
      <c r="B10" s="34" t="s">
        <v>31</v>
      </c>
      <c r="C10" s="23">
        <v>21</v>
      </c>
      <c r="D10" s="24" t="str">
        <f t="shared" si="0"/>
        <v>FITCH MCGRAW - SAFL-7</v>
      </c>
      <c r="E10" s="25"/>
      <c r="T10" s="47">
        <v>6</v>
      </c>
      <c r="U10" s="27" t="s">
        <v>100</v>
      </c>
      <c r="V10" s="27" t="s">
        <v>101</v>
      </c>
      <c r="X10" s="5">
        <v>7</v>
      </c>
      <c r="Y10" s="5">
        <v>6</v>
      </c>
      <c r="Z10" s="6" t="str">
        <f t="shared" ca="1" si="1"/>
        <v/>
      </c>
      <c r="AA10" s="5">
        <v>6</v>
      </c>
    </row>
    <row r="11" spans="1:27" ht="14.7" thickBot="1" x14ac:dyDescent="0.55000000000000004">
      <c r="C11" s="69"/>
      <c r="D11" s="69"/>
      <c r="E11" s="69"/>
      <c r="I11" s="18"/>
      <c r="T11" s="47">
        <v>7</v>
      </c>
      <c r="U11" s="29" t="s">
        <v>102</v>
      </c>
      <c r="V11" s="29" t="s">
        <v>35</v>
      </c>
      <c r="X11" s="5">
        <v>5</v>
      </c>
      <c r="Y11" s="5">
        <v>4</v>
      </c>
      <c r="Z11" s="6" t="str">
        <f t="shared" ca="1" si="1"/>
        <v/>
      </c>
      <c r="AA11" s="5">
        <v>7</v>
      </c>
    </row>
    <row r="12" spans="1:27" ht="14.7" thickBot="1" x14ac:dyDescent="0.55000000000000004">
      <c r="E12" s="18"/>
      <c r="I12" s="18"/>
      <c r="T12" s="47">
        <v>8</v>
      </c>
      <c r="U12" s="27" t="s">
        <v>80</v>
      </c>
      <c r="V12" s="27" t="s">
        <v>81</v>
      </c>
      <c r="X12" s="5">
        <v>6</v>
      </c>
      <c r="Y12" s="5">
        <v>4</v>
      </c>
      <c r="Z12" s="6" t="str">
        <f t="shared" ca="1" si="1"/>
        <v/>
      </c>
      <c r="AA12" s="5">
        <v>7</v>
      </c>
    </row>
    <row r="13" spans="1:27" ht="14.7" thickBot="1" x14ac:dyDescent="0.55000000000000004">
      <c r="B13" s="7"/>
      <c r="G13" s="7"/>
      <c r="H13" s="9" t="s">
        <v>40</v>
      </c>
      <c r="I13" s="39"/>
      <c r="T13" s="47">
        <v>9</v>
      </c>
      <c r="U13" s="27" t="s">
        <v>85</v>
      </c>
      <c r="V13" s="27" t="s">
        <v>86</v>
      </c>
      <c r="X13" s="5">
        <v>5</v>
      </c>
      <c r="Y13" s="5">
        <v>5</v>
      </c>
      <c r="Z13" s="6" t="str">
        <f t="shared" ca="1" si="1"/>
        <v/>
      </c>
      <c r="AA13" s="5">
        <v>9</v>
      </c>
    </row>
    <row r="14" spans="1:27" ht="14.7" thickBot="1" x14ac:dyDescent="0.55000000000000004">
      <c r="B14" s="15"/>
      <c r="C14" s="46">
        <v>2</v>
      </c>
      <c r="D14" s="17" t="s">
        <v>45</v>
      </c>
      <c r="E14" t="s">
        <v>8</v>
      </c>
      <c r="G14" s="46">
        <v>5</v>
      </c>
      <c r="H14" s="17" t="s">
        <v>103</v>
      </c>
      <c r="I14" s="18" t="s">
        <v>8</v>
      </c>
      <c r="T14" s="47">
        <v>10</v>
      </c>
      <c r="U14" s="42" t="s">
        <v>104</v>
      </c>
      <c r="V14" s="42" t="s">
        <v>48</v>
      </c>
      <c r="X14" s="5">
        <v>6</v>
      </c>
      <c r="Y14" s="5">
        <v>5</v>
      </c>
      <c r="Z14" s="6" t="str">
        <f t="shared" ca="1" si="1"/>
        <v/>
      </c>
      <c r="AA14" s="5">
        <v>9</v>
      </c>
    </row>
    <row r="15" spans="1:27" ht="14.7" thickBot="1" x14ac:dyDescent="0.55000000000000004">
      <c r="B15" s="22" t="s">
        <v>16</v>
      </c>
      <c r="C15" s="23">
        <v>2</v>
      </c>
      <c r="D15" s="24" t="str">
        <f t="shared" ref="D15:D20" si="2" xml:space="preserve"> IF(INDEX(SurferOrigin,C15)="", INDEX(SurferNames,C15),INDEX(SurferNames,C15) &amp; " - " &amp; INDEX(SurferOrigin,C15))&amp;""</f>
        <v>HAYDEN NORTH - NFL-1</v>
      </c>
      <c r="E15" s="25"/>
      <c r="G15" s="23">
        <v>1.1000000000000001</v>
      </c>
      <c r="H15" s="24" t="str">
        <f t="shared" ref="H15:H20" ca="1" si="3">IFERROR(INDEX(INDIRECT("heat"&amp;LEFT(G15,LEN(G15)-FIND(".",G15))),MATCH(VALUE(RIGHT(G15,LEN(G15)-FIND(".",G15))),OFFSET(INDIRECT("heat"&amp;LEFT(G15,LEN(G15)-FIND(".",G15))),0,1),0)),"")</f>
        <v/>
      </c>
      <c r="I15" s="25"/>
      <c r="T15" s="47">
        <v>11</v>
      </c>
      <c r="U15" s="29" t="s">
        <v>105</v>
      </c>
      <c r="V15" s="29" t="s">
        <v>50</v>
      </c>
      <c r="X15" s="5">
        <v>5</v>
      </c>
      <c r="Y15" s="5">
        <v>5</v>
      </c>
      <c r="Z15" s="6" t="str">
        <f t="shared" ca="1" si="1"/>
        <v/>
      </c>
      <c r="AA15" s="5">
        <v>11</v>
      </c>
    </row>
    <row r="16" spans="1:27" ht="14.7" thickBot="1" x14ac:dyDescent="0.55000000000000004">
      <c r="B16" s="28" t="s">
        <v>19</v>
      </c>
      <c r="C16" s="23">
        <v>6</v>
      </c>
      <c r="D16" s="24" t="str">
        <f t="shared" si="2"/>
        <v>THOMAS SIMS - NGFL-1</v>
      </c>
      <c r="E16" s="25"/>
      <c r="G16" s="23">
        <v>1.3</v>
      </c>
      <c r="H16" s="24" t="str">
        <f t="shared" ca="1" si="3"/>
        <v/>
      </c>
      <c r="I16" s="25"/>
      <c r="T16" s="47">
        <v>12</v>
      </c>
      <c r="U16" s="29" t="s">
        <v>106</v>
      </c>
      <c r="V16" s="29" t="s">
        <v>107</v>
      </c>
      <c r="X16" s="5">
        <v>6</v>
      </c>
      <c r="Y16" s="5">
        <v>6</v>
      </c>
      <c r="Z16" s="6" t="str">
        <f t="shared" ca="1" si="1"/>
        <v/>
      </c>
      <c r="AA16" s="5">
        <v>11</v>
      </c>
    </row>
    <row r="17" spans="2:27" ht="14.7" thickBot="1" x14ac:dyDescent="0.55000000000000004">
      <c r="B17" s="30" t="s">
        <v>22</v>
      </c>
      <c r="C17" s="23">
        <v>10</v>
      </c>
      <c r="D17" s="24" t="str">
        <f t="shared" si="2"/>
        <v>BLAKE TANNER - NFL-3</v>
      </c>
      <c r="E17" s="25"/>
      <c r="G17" s="23">
        <v>2.2000000000000002</v>
      </c>
      <c r="H17" s="24" t="str">
        <f t="shared" ca="1" si="3"/>
        <v/>
      </c>
      <c r="I17" s="25"/>
      <c r="T17" s="47">
        <v>13</v>
      </c>
      <c r="U17" s="29" t="s">
        <v>108</v>
      </c>
      <c r="V17" s="29" t="s">
        <v>109</v>
      </c>
      <c r="X17" s="5">
        <v>1</v>
      </c>
      <c r="Y17" s="5">
        <v>4</v>
      </c>
      <c r="Z17" s="6" t="str">
        <f t="shared" ca="1" si="1"/>
        <v/>
      </c>
      <c r="AA17" s="5">
        <v>13</v>
      </c>
    </row>
    <row r="18" spans="2:27" ht="14.7" thickBot="1" x14ac:dyDescent="0.55000000000000004">
      <c r="B18" s="31" t="s">
        <v>25</v>
      </c>
      <c r="C18" s="23">
        <v>14</v>
      </c>
      <c r="D18" s="24" t="str">
        <f t="shared" si="2"/>
        <v>LANDON WOOD - NFL-4</v>
      </c>
      <c r="E18" s="25"/>
      <c r="G18" s="23">
        <v>3.1</v>
      </c>
      <c r="H18" s="24" t="str">
        <f t="shared" ca="1" si="3"/>
        <v/>
      </c>
      <c r="I18" s="25"/>
      <c r="N18" s="7"/>
      <c r="O18" s="7"/>
      <c r="P18" s="46" t="s">
        <v>42</v>
      </c>
      <c r="Q18" s="39"/>
      <c r="T18" s="47">
        <v>14</v>
      </c>
      <c r="U18" s="29" t="s">
        <v>88</v>
      </c>
      <c r="V18" s="29" t="s">
        <v>60</v>
      </c>
      <c r="X18" s="5">
        <v>2</v>
      </c>
      <c r="Y18" s="5">
        <v>4</v>
      </c>
      <c r="Z18" s="6" t="str">
        <f t="shared" ca="1" si="1"/>
        <v/>
      </c>
      <c r="AA18" s="5">
        <v>13</v>
      </c>
    </row>
    <row r="19" spans="2:27" ht="14.7" thickBot="1" x14ac:dyDescent="0.55000000000000004">
      <c r="B19" s="33" t="s">
        <v>28</v>
      </c>
      <c r="C19" s="23">
        <v>18</v>
      </c>
      <c r="D19" s="24" t="str">
        <f t="shared" si="2"/>
        <v>BRAEDEN KOPEC - NCFL-5</v>
      </c>
      <c r="E19" s="25"/>
      <c r="G19" s="23">
        <v>3.3</v>
      </c>
      <c r="H19" s="24" t="str">
        <f t="shared" ca="1" si="3"/>
        <v/>
      </c>
      <c r="I19" s="25"/>
      <c r="N19" s="15"/>
      <c r="O19" s="46">
        <v>7</v>
      </c>
      <c r="P19" s="7"/>
      <c r="Q19" s="18" t="s">
        <v>8</v>
      </c>
      <c r="T19" s="47">
        <v>15</v>
      </c>
      <c r="U19" s="29" t="s">
        <v>110</v>
      </c>
      <c r="V19" s="29" t="s">
        <v>111</v>
      </c>
      <c r="X19" s="5">
        <v>3</v>
      </c>
      <c r="Y19" s="5">
        <v>4</v>
      </c>
      <c r="Z19" s="6" t="str">
        <f t="shared" ca="1" si="1"/>
        <v/>
      </c>
      <c r="AA19" s="5">
        <v>13</v>
      </c>
    </row>
    <row r="20" spans="2:27" ht="14.7" thickBot="1" x14ac:dyDescent="0.55000000000000004">
      <c r="B20" s="34" t="s">
        <v>31</v>
      </c>
      <c r="C20" s="23">
        <v>22</v>
      </c>
      <c r="D20" s="24" t="str">
        <f t="shared" si="2"/>
        <v>EVAN TYSON - SAFL-11</v>
      </c>
      <c r="E20" s="25"/>
      <c r="G20" s="23">
        <v>4.2</v>
      </c>
      <c r="H20" s="24" t="str">
        <f t="shared" ca="1" si="3"/>
        <v/>
      </c>
      <c r="I20" s="25"/>
      <c r="N20" s="22" t="s">
        <v>16</v>
      </c>
      <c r="O20" s="23">
        <v>5.0999999999999996</v>
      </c>
      <c r="P20" s="24" t="str">
        <f t="shared" ref="P20:P25" ca="1" si="4">IFERROR(INDEX(INDIRECT("heat"&amp;LEFT(O20,LEN(O20)-FIND(".",O20))),MATCH(VALUE(RIGHT(O20,LEN(O20)-FIND(".",O20))),OFFSET(INDIRECT("heat"&amp;LEFT(O20,LEN(O20)-FIND(".",O20))),0,1),0)),"")</f>
        <v/>
      </c>
      <c r="Q20" s="25"/>
      <c r="T20" s="47">
        <v>16</v>
      </c>
      <c r="U20" s="29" t="s">
        <v>112</v>
      </c>
      <c r="V20" s="29" t="s">
        <v>54</v>
      </c>
      <c r="X20" s="5">
        <v>4</v>
      </c>
      <c r="Y20" s="5">
        <v>4</v>
      </c>
      <c r="Z20" s="6" t="str">
        <f t="shared" ca="1" si="1"/>
        <v/>
      </c>
      <c r="AA20" s="5">
        <v>13</v>
      </c>
    </row>
    <row r="21" spans="2:27" ht="14.7" thickBot="1" x14ac:dyDescent="0.55000000000000004">
      <c r="C21" s="68"/>
      <c r="D21" s="68"/>
      <c r="E21" s="68"/>
      <c r="G21" s="68"/>
      <c r="H21" s="68"/>
      <c r="I21" s="68"/>
      <c r="N21" s="28" t="s">
        <v>19</v>
      </c>
      <c r="O21" s="23">
        <v>5.2</v>
      </c>
      <c r="P21" s="24" t="str">
        <f t="shared" ca="1" si="4"/>
        <v/>
      </c>
      <c r="Q21" s="25"/>
      <c r="T21" s="47">
        <v>17</v>
      </c>
      <c r="U21" s="29" t="s">
        <v>113</v>
      </c>
      <c r="V21" s="29" t="s">
        <v>56</v>
      </c>
      <c r="X21" s="5">
        <v>1</v>
      </c>
      <c r="Y21" s="5">
        <v>5</v>
      </c>
      <c r="Z21" s="6" t="str">
        <f t="shared" ca="1" si="1"/>
        <v/>
      </c>
      <c r="AA21" s="5">
        <v>17</v>
      </c>
    </row>
    <row r="22" spans="2:27" ht="14.7" thickBot="1" x14ac:dyDescent="0.55000000000000004">
      <c r="E22" s="18"/>
      <c r="N22" s="30" t="s">
        <v>22</v>
      </c>
      <c r="O22" s="23">
        <v>5.3</v>
      </c>
      <c r="P22" s="24" t="str">
        <f t="shared" ca="1" si="4"/>
        <v/>
      </c>
      <c r="Q22" s="25"/>
      <c r="T22" s="47">
        <v>18</v>
      </c>
      <c r="U22" s="29" t="s">
        <v>36</v>
      </c>
      <c r="V22" s="29" t="s">
        <v>90</v>
      </c>
      <c r="X22" s="5">
        <v>2</v>
      </c>
      <c r="Y22" s="5">
        <v>5</v>
      </c>
      <c r="Z22" s="6" t="str">
        <f t="shared" ca="1" si="1"/>
        <v/>
      </c>
      <c r="AA22" s="5">
        <v>17</v>
      </c>
    </row>
    <row r="23" spans="2:27" ht="14.7" thickBot="1" x14ac:dyDescent="0.55000000000000004">
      <c r="N23" s="31" t="s">
        <v>25</v>
      </c>
      <c r="O23" s="23">
        <v>6.1</v>
      </c>
      <c r="P23" s="24" t="str">
        <f t="shared" ca="1" si="4"/>
        <v/>
      </c>
      <c r="Q23" s="25"/>
      <c r="T23" s="47">
        <v>19</v>
      </c>
      <c r="U23" s="29" t="s">
        <v>87</v>
      </c>
      <c r="V23" s="29" t="s">
        <v>114</v>
      </c>
      <c r="X23" s="5">
        <v>3</v>
      </c>
      <c r="Y23" s="5">
        <v>5</v>
      </c>
      <c r="Z23" s="6" t="str">
        <f t="shared" ca="1" si="1"/>
        <v/>
      </c>
      <c r="AA23" s="5">
        <v>17</v>
      </c>
    </row>
    <row r="24" spans="2:27" ht="14.7" thickBot="1" x14ac:dyDescent="0.55000000000000004">
      <c r="C24" s="46">
        <v>3</v>
      </c>
      <c r="D24" s="17" t="s">
        <v>66</v>
      </c>
      <c r="E24" t="s">
        <v>8</v>
      </c>
      <c r="G24" s="46">
        <v>6</v>
      </c>
      <c r="H24" s="17" t="s">
        <v>115</v>
      </c>
      <c r="I24" s="18" t="s">
        <v>8</v>
      </c>
      <c r="N24" s="33" t="s">
        <v>28</v>
      </c>
      <c r="O24" s="23">
        <v>6.2</v>
      </c>
      <c r="P24" s="24" t="str">
        <f t="shared" ca="1" si="4"/>
        <v/>
      </c>
      <c r="Q24" s="25"/>
      <c r="T24" s="47">
        <v>20</v>
      </c>
      <c r="U24" s="29" t="s">
        <v>75</v>
      </c>
      <c r="V24" s="29" t="s">
        <v>116</v>
      </c>
      <c r="X24" s="5">
        <v>4</v>
      </c>
      <c r="Y24" s="5">
        <v>5</v>
      </c>
      <c r="Z24" s="6" t="str">
        <f t="shared" ca="1" si="1"/>
        <v/>
      </c>
      <c r="AA24" s="5">
        <v>17</v>
      </c>
    </row>
    <row r="25" spans="2:27" ht="14.7" thickBot="1" x14ac:dyDescent="0.55000000000000004">
      <c r="B25" s="22" t="s">
        <v>16</v>
      </c>
      <c r="C25" s="23">
        <v>3</v>
      </c>
      <c r="D25" s="24" t="str">
        <f t="shared" ref="D25:D30" si="5" xml:space="preserve"> IF(INDEX(SurferOrigin,C25)="", INDEX(SurferNames,C25),INDEX(SurferNames,C25) &amp; " - " &amp; INDEX(SurferOrigin,C25))&amp;""</f>
        <v>KAI DELORENZO - SAFL-1</v>
      </c>
      <c r="E25" s="25"/>
      <c r="G25" s="23">
        <v>1.2</v>
      </c>
      <c r="H25" s="24" t="str">
        <f t="shared" ref="H25:H30" ca="1" si="6">IFERROR(INDEX(INDIRECT("heat"&amp;LEFT(G25,LEN(G25)-FIND(".",G25))),MATCH(VALUE(RIGHT(G25,LEN(G25)-FIND(".",G25))),OFFSET(INDIRECT("heat"&amp;LEFT(G25,LEN(G25)-FIND(".",G25))),0,1),0)),"")</f>
        <v/>
      </c>
      <c r="I25" s="25"/>
      <c r="N25" s="34" t="s">
        <v>31</v>
      </c>
      <c r="O25" s="23">
        <v>6.3</v>
      </c>
      <c r="P25" s="24" t="str">
        <f t="shared" ca="1" si="4"/>
        <v/>
      </c>
      <c r="Q25" s="25"/>
      <c r="T25" s="47">
        <v>21</v>
      </c>
      <c r="U25" s="29" t="s">
        <v>117</v>
      </c>
      <c r="V25" s="29" t="s">
        <v>118</v>
      </c>
      <c r="X25" s="5">
        <v>1</v>
      </c>
      <c r="Y25" s="5">
        <v>6</v>
      </c>
      <c r="Z25" s="6" t="str">
        <f t="shared" ca="1" si="1"/>
        <v/>
      </c>
      <c r="AA25" s="5">
        <v>21</v>
      </c>
    </row>
    <row r="26" spans="2:27" ht="14.7" thickBot="1" x14ac:dyDescent="0.55000000000000004">
      <c r="B26" s="28" t="s">
        <v>19</v>
      </c>
      <c r="C26" s="23">
        <v>7</v>
      </c>
      <c r="D26" s="24" t="str">
        <f t="shared" si="5"/>
        <v>AIDEN CRAIG - PBFL-2</v>
      </c>
      <c r="E26" s="25"/>
      <c r="G26" s="23">
        <v>2.1</v>
      </c>
      <c r="H26" s="24" t="str">
        <f t="shared" ca="1" si="6"/>
        <v/>
      </c>
      <c r="I26" s="25"/>
      <c r="O26" s="68"/>
      <c r="P26" s="68"/>
      <c r="Q26" s="68"/>
      <c r="T26" s="47">
        <v>22</v>
      </c>
      <c r="U26" s="29" t="s">
        <v>74</v>
      </c>
      <c r="V26" s="29" t="s">
        <v>119</v>
      </c>
      <c r="X26" s="5">
        <v>2</v>
      </c>
      <c r="Y26" s="5">
        <v>6</v>
      </c>
      <c r="Z26" s="6" t="str">
        <f t="shared" ca="1" si="1"/>
        <v/>
      </c>
      <c r="AA26" s="5">
        <v>21</v>
      </c>
    </row>
    <row r="27" spans="2:27" ht="14.7" thickBot="1" x14ac:dyDescent="0.55000000000000004">
      <c r="B27" s="30" t="s">
        <v>22</v>
      </c>
      <c r="C27" s="23">
        <v>11</v>
      </c>
      <c r="D27" s="24" t="str">
        <f t="shared" si="5"/>
        <v>OWEN LINDSEY - SAFL-3</v>
      </c>
      <c r="E27" s="25"/>
      <c r="G27" s="23">
        <v>2.2999999999999998</v>
      </c>
      <c r="H27" s="24" t="str">
        <f t="shared" ca="1" si="6"/>
        <v/>
      </c>
      <c r="I27" s="25"/>
      <c r="T27" s="47">
        <v>23</v>
      </c>
      <c r="U27" s="29" t="s">
        <v>120</v>
      </c>
      <c r="V27" s="29" t="s">
        <v>121</v>
      </c>
      <c r="X27" s="5">
        <v>3</v>
      </c>
      <c r="Y27" s="5">
        <v>6</v>
      </c>
      <c r="Z27" s="6" t="str">
        <f t="shared" ca="1" si="1"/>
        <v/>
      </c>
      <c r="AA27" s="5">
        <v>21</v>
      </c>
    </row>
    <row r="28" spans="2:27" ht="14.7" thickBot="1" x14ac:dyDescent="0.55000000000000004">
      <c r="B28" s="31" t="s">
        <v>25</v>
      </c>
      <c r="C28" s="23">
        <v>15</v>
      </c>
      <c r="D28" s="24" t="str">
        <f t="shared" si="5"/>
        <v>GAVIN SEAMAN - CFL-4</v>
      </c>
      <c r="E28" s="25"/>
      <c r="G28" s="23">
        <v>3.2</v>
      </c>
      <c r="H28" s="24" t="str">
        <f t="shared" ca="1" si="6"/>
        <v/>
      </c>
      <c r="I28" s="25"/>
      <c r="T28" s="47">
        <v>24</v>
      </c>
      <c r="U28" s="29" t="s">
        <v>122</v>
      </c>
      <c r="V28" s="29" t="s">
        <v>123</v>
      </c>
      <c r="X28" s="5">
        <v>4</v>
      </c>
      <c r="Y28" s="5">
        <v>6</v>
      </c>
      <c r="Z28" s="6" t="str">
        <f t="shared" ca="1" si="1"/>
        <v/>
      </c>
      <c r="AA28" s="5">
        <v>21</v>
      </c>
    </row>
    <row r="29" spans="2:27" x14ac:dyDescent="0.5">
      <c r="B29" s="33" t="s">
        <v>28</v>
      </c>
      <c r="C29" s="23">
        <v>19</v>
      </c>
      <c r="D29" s="24" t="str">
        <f t="shared" si="5"/>
        <v>TANNER CORBITT - PBFL-6</v>
      </c>
      <c r="E29" s="25"/>
      <c r="G29" s="23">
        <v>4.0999999999999996</v>
      </c>
      <c r="H29" s="24" t="str">
        <f t="shared" ca="1" si="6"/>
        <v/>
      </c>
      <c r="I29" s="25"/>
      <c r="U29"/>
      <c r="V29"/>
      <c r="Z29" s="6"/>
    </row>
    <row r="30" spans="2:27" x14ac:dyDescent="0.5">
      <c r="B30" s="34" t="s">
        <v>31</v>
      </c>
      <c r="C30" s="23">
        <v>23</v>
      </c>
      <c r="D30" s="24" t="str">
        <f t="shared" si="5"/>
        <v>HENRY GRATTEN - NFL-MED</v>
      </c>
      <c r="E30" s="25"/>
      <c r="G30" s="23">
        <v>4.3</v>
      </c>
      <c r="H30" s="24" t="str">
        <f t="shared" ca="1" si="6"/>
        <v/>
      </c>
      <c r="I30" s="25"/>
      <c r="U30" s="5" t="s">
        <v>67</v>
      </c>
      <c r="V30"/>
      <c r="Z30" s="6"/>
    </row>
    <row r="31" spans="2:27" x14ac:dyDescent="0.5">
      <c r="C31" s="68"/>
      <c r="D31" s="68"/>
      <c r="E31" s="68"/>
      <c r="G31" s="68"/>
      <c r="H31" s="68"/>
      <c r="I31" s="68"/>
      <c r="U31"/>
      <c r="V31"/>
      <c r="Z31" s="6"/>
    </row>
    <row r="32" spans="2:27" x14ac:dyDescent="0.5">
      <c r="U32" s="44"/>
      <c r="V32" s="44"/>
      <c r="Z32" s="6"/>
    </row>
    <row r="33" spans="2:26" x14ac:dyDescent="0.5">
      <c r="C33" s="46">
        <v>4</v>
      </c>
      <c r="D33" s="17" t="s">
        <v>124</v>
      </c>
      <c r="E33" t="s">
        <v>8</v>
      </c>
      <c r="U33" s="44"/>
      <c r="V33" s="44"/>
      <c r="Z33" s="6"/>
    </row>
    <row r="34" spans="2:26" x14ac:dyDescent="0.5">
      <c r="B34" s="22" t="s">
        <v>16</v>
      </c>
      <c r="C34" s="23">
        <v>4</v>
      </c>
      <c r="D34" s="24" t="str">
        <f t="shared" ref="D34:D39" si="7" xml:space="preserve"> IF(INDEX(SurferOrigin,C34)="", INDEX(SurferNames,C34),INDEX(SurferNames,C34) &amp; " - " &amp; INDEX(SurferOrigin,C34))&amp;""</f>
        <v>DAVID SEBASTIAN - CFL-1</v>
      </c>
      <c r="E34" s="25"/>
      <c r="U34" s="44"/>
      <c r="V34" s="44"/>
      <c r="Z34" s="6"/>
    </row>
    <row r="35" spans="2:26" x14ac:dyDescent="0.5">
      <c r="B35" s="28" t="s">
        <v>19</v>
      </c>
      <c r="C35" s="23">
        <v>8</v>
      </c>
      <c r="D35" s="24" t="str">
        <f t="shared" si="7"/>
        <v>CARL BURGER - NFL-2</v>
      </c>
      <c r="E35" s="25"/>
      <c r="U35" s="44"/>
      <c r="V35" s="44"/>
      <c r="Z35" s="6"/>
    </row>
    <row r="36" spans="2:26" x14ac:dyDescent="0.5">
      <c r="B36" s="30" t="s">
        <v>22</v>
      </c>
      <c r="C36" s="23">
        <v>12</v>
      </c>
      <c r="D36" s="24" t="str">
        <f t="shared" si="7"/>
        <v>GRANITE DAVIS - CFL-3</v>
      </c>
      <c r="E36" s="25"/>
      <c r="U36" s="44"/>
      <c r="V36" s="44"/>
      <c r="Z36" s="6"/>
    </row>
    <row r="37" spans="2:26" x14ac:dyDescent="0.5">
      <c r="B37" s="31" t="s">
        <v>25</v>
      </c>
      <c r="C37" s="23">
        <v>16</v>
      </c>
      <c r="D37" s="24" t="str">
        <f t="shared" si="7"/>
        <v>GAVIN COLUCCIO - NCFL-4</v>
      </c>
      <c r="E37" s="25"/>
      <c r="U37" s="44"/>
      <c r="V37" s="44"/>
      <c r="Z37" s="6"/>
    </row>
    <row r="38" spans="2:26" x14ac:dyDescent="0.5">
      <c r="B38" s="33" t="s">
        <v>28</v>
      </c>
      <c r="C38" s="23">
        <v>20</v>
      </c>
      <c r="D38" s="24" t="str">
        <f t="shared" si="7"/>
        <v>LUKE TANNER - NFL-7</v>
      </c>
      <c r="E38" s="25"/>
      <c r="U38" s="44"/>
      <c r="V38" s="44"/>
      <c r="Z38" s="6"/>
    </row>
    <row r="39" spans="2:26" x14ac:dyDescent="0.5">
      <c r="B39" s="34" t="s">
        <v>31</v>
      </c>
      <c r="C39" s="23">
        <v>24</v>
      </c>
      <c r="D39" s="24" t="str">
        <f t="shared" si="7"/>
        <v>JAY CARVALHO - NGFL-T1</v>
      </c>
      <c r="E39" s="25"/>
      <c r="U39" s="44"/>
      <c r="V39" s="44"/>
      <c r="Z39" s="6"/>
    </row>
    <row r="40" spans="2:26" x14ac:dyDescent="0.5">
      <c r="C40" s="68"/>
      <c r="D40" s="68"/>
      <c r="E40" s="68"/>
      <c r="U40" s="44"/>
      <c r="V40" s="44"/>
      <c r="Z40" s="6"/>
    </row>
    <row r="41" spans="2:26" x14ac:dyDescent="0.5">
      <c r="U41" s="44"/>
      <c r="V41" s="44"/>
      <c r="Z41" s="6"/>
    </row>
    <row r="42" spans="2:26" x14ac:dyDescent="0.5">
      <c r="U42" s="44"/>
      <c r="V42" s="44"/>
      <c r="Z42" s="6"/>
    </row>
    <row r="43" spans="2:26" x14ac:dyDescent="0.5">
      <c r="U43" s="44"/>
      <c r="V43" s="44"/>
      <c r="Z43" s="6"/>
    </row>
    <row r="44" spans="2:26" x14ac:dyDescent="0.5">
      <c r="U44" s="44"/>
      <c r="V44" s="44"/>
      <c r="Z44" s="6"/>
    </row>
    <row r="45" spans="2:26" x14ac:dyDescent="0.5">
      <c r="U45" s="44"/>
      <c r="V45" s="44"/>
      <c r="Z45" s="6"/>
    </row>
    <row r="46" spans="2:26" x14ac:dyDescent="0.5">
      <c r="U46" s="44"/>
      <c r="V46" s="44"/>
      <c r="Z46" s="6"/>
    </row>
    <row r="47" spans="2:26" x14ac:dyDescent="0.5">
      <c r="U47" s="44"/>
      <c r="V47" s="44"/>
      <c r="Z47" s="6"/>
    </row>
    <row r="48" spans="2:26" x14ac:dyDescent="0.5">
      <c r="U48" s="44"/>
      <c r="V48" s="44"/>
      <c r="Z48" s="6"/>
    </row>
    <row r="49" spans="21:26" x14ac:dyDescent="0.5">
      <c r="U49" s="44"/>
      <c r="V49" s="44"/>
      <c r="Z49" s="6"/>
    </row>
    <row r="50" spans="21:26" x14ac:dyDescent="0.5">
      <c r="U50" s="44"/>
      <c r="V50" s="44"/>
      <c r="Z50" s="6"/>
    </row>
    <row r="51" spans="21:26" x14ac:dyDescent="0.5">
      <c r="U51" s="44"/>
      <c r="V51" s="44"/>
      <c r="Z51" s="6"/>
    </row>
    <row r="52" spans="21:26" x14ac:dyDescent="0.5">
      <c r="U52" s="44"/>
      <c r="V52" s="44"/>
      <c r="Z52" s="6"/>
    </row>
    <row r="53" spans="21:26" x14ac:dyDescent="0.5">
      <c r="U53" s="44"/>
      <c r="V53" s="44"/>
      <c r="Z53" s="6"/>
    </row>
    <row r="54" spans="21:26" x14ac:dyDescent="0.5">
      <c r="U54" s="44"/>
      <c r="V54" s="44"/>
      <c r="Z54" s="6"/>
    </row>
    <row r="55" spans="21:26" x14ac:dyDescent="0.5">
      <c r="U55" s="44"/>
      <c r="V55" s="44"/>
      <c r="Z55" s="6"/>
    </row>
    <row r="56" spans="21:26" x14ac:dyDescent="0.5">
      <c r="U56" s="44"/>
      <c r="V56" s="44"/>
      <c r="Z56" s="6"/>
    </row>
    <row r="57" spans="21:26" x14ac:dyDescent="0.5">
      <c r="U57" s="44"/>
      <c r="V57" s="44"/>
      <c r="Z57" s="6"/>
    </row>
    <row r="58" spans="21:26" x14ac:dyDescent="0.5">
      <c r="U58" s="44"/>
      <c r="V58" s="44"/>
      <c r="Z58" s="6"/>
    </row>
    <row r="59" spans="21:26" x14ac:dyDescent="0.5">
      <c r="U59" s="44"/>
      <c r="V59" s="44"/>
      <c r="Z59" s="6"/>
    </row>
    <row r="60" spans="21:26" x14ac:dyDescent="0.5">
      <c r="U60" s="44"/>
      <c r="V60" s="44"/>
    </row>
    <row r="61" spans="21:26" x14ac:dyDescent="0.5">
      <c r="U61" s="43"/>
      <c r="V61" s="43"/>
    </row>
    <row r="62" spans="21:26" x14ac:dyDescent="0.5">
      <c r="U62" s="43"/>
      <c r="V62" s="43"/>
    </row>
    <row r="63" spans="21:26" x14ac:dyDescent="0.5">
      <c r="U63" s="43"/>
      <c r="V63" s="43"/>
    </row>
    <row r="64" spans="21:26" x14ac:dyDescent="0.5">
      <c r="U64" s="43"/>
      <c r="V64" s="43"/>
    </row>
    <row r="65" spans="21:22" x14ac:dyDescent="0.5">
      <c r="U65" s="43"/>
      <c r="V65" s="43"/>
    </row>
    <row r="66" spans="21:22" x14ac:dyDescent="0.5">
      <c r="U66" s="43"/>
      <c r="V66" s="43"/>
    </row>
    <row r="67" spans="21:22" x14ac:dyDescent="0.5">
      <c r="U67" s="43"/>
      <c r="V67" s="43"/>
    </row>
    <row r="68" spans="21:22" x14ac:dyDescent="0.5">
      <c r="U68" s="43"/>
      <c r="V68" s="43"/>
    </row>
    <row r="69" spans="21:22" x14ac:dyDescent="0.5">
      <c r="U69" s="43"/>
      <c r="V69" s="43"/>
    </row>
    <row r="70" spans="21:22" x14ac:dyDescent="0.5">
      <c r="U70" s="43"/>
      <c r="V70" s="43"/>
    </row>
  </sheetData>
  <sheetProtection password="B6AC" sheet="1" scenarios="1" formatCells="0"/>
  <mergeCells count="10">
    <mergeCell ref="O26:Q26"/>
    <mergeCell ref="C31:E31"/>
    <mergeCell ref="G31:I31"/>
    <mergeCell ref="C40:E40"/>
    <mergeCell ref="B1:D1"/>
    <mergeCell ref="H1:I1"/>
    <mergeCell ref="L1:P1"/>
    <mergeCell ref="C11:E11"/>
    <mergeCell ref="C21:E21"/>
    <mergeCell ref="G21:I21"/>
  </mergeCells>
  <pageMargins left="0.25" right="0.25" top="0.75" bottom="0.75" header="0.3" footer="0.3"/>
  <pageSetup scale="70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C1" workbookViewId="0">
      <selection activeCell="P15" sqref="P15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6.703125" customWidth="1"/>
    <col min="7" max="7" width="4" customWidth="1"/>
    <col min="8" max="8" width="30.703125" customWidth="1"/>
    <col min="9" max="9" width="4.703125" customWidth="1"/>
    <col min="10" max="10" width="9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24.2929687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0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125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ht="34.700000000000003" customHeight="1" x14ac:dyDescent="0.5">
      <c r="T2" s="5"/>
      <c r="Z2" s="6"/>
    </row>
    <row r="3" spans="1:27" ht="14.7" thickBot="1" x14ac:dyDescent="0.55000000000000004">
      <c r="A3" s="7"/>
      <c r="B3" s="7"/>
      <c r="C3" s="8" t="s">
        <v>126</v>
      </c>
      <c r="D3" s="9" t="s">
        <v>5</v>
      </c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A4" s="7"/>
      <c r="B4" s="15"/>
      <c r="C4" s="16">
        <v>1</v>
      </c>
      <c r="D4" s="17" t="s">
        <v>7</v>
      </c>
      <c r="E4" s="18" t="s">
        <v>8</v>
      </c>
      <c r="F4" s="7"/>
      <c r="J4" s="7"/>
      <c r="N4" s="7"/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A5" s="7"/>
      <c r="B5" s="22" t="s">
        <v>16</v>
      </c>
      <c r="C5" s="23">
        <v>1</v>
      </c>
      <c r="D5" s="24" t="str">
        <f t="shared" ref="D5:D10" si="0" xml:space="preserve"> IF(INDEX(SurferOrigin,C5)="", INDEX(SurferNames,C5),INDEX(SurferNames,C5) &amp; " - " &amp; INDEX(SurferOrigin,C5))&amp;""</f>
        <v>BEN MCCARTHY - NFL-1</v>
      </c>
      <c r="E5" s="25"/>
      <c r="F5" s="11"/>
      <c r="J5" s="11"/>
      <c r="N5" s="11"/>
      <c r="R5" s="13"/>
      <c r="T5" s="26">
        <v>1</v>
      </c>
      <c r="U5" s="27" t="s">
        <v>113</v>
      </c>
      <c r="V5" s="27" t="s">
        <v>24</v>
      </c>
      <c r="X5" s="5">
        <v>5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A6" s="7"/>
      <c r="B6" s="28" t="s">
        <v>19</v>
      </c>
      <c r="C6" s="23">
        <v>4</v>
      </c>
      <c r="D6" s="24" t="str">
        <f t="shared" si="0"/>
        <v>THOMAS SIMS - NGFL-1</v>
      </c>
      <c r="E6" s="25"/>
      <c r="F6" s="11"/>
      <c r="J6" s="11"/>
      <c r="N6" s="11"/>
      <c r="R6" s="13"/>
      <c r="T6" s="26">
        <v>2</v>
      </c>
      <c r="U6" s="29" t="s">
        <v>127</v>
      </c>
      <c r="V6" s="29" t="s">
        <v>21</v>
      </c>
      <c r="X6" s="5">
        <v>5</v>
      </c>
      <c r="Y6" s="5">
        <v>2</v>
      </c>
      <c r="Z6" s="6" t="str">
        <f t="shared" ref="Z6:Z22" ca="1" si="1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A7" s="7"/>
      <c r="B7" s="30" t="s">
        <v>22</v>
      </c>
      <c r="C7" s="23">
        <v>7</v>
      </c>
      <c r="D7" s="24" t="str">
        <f t="shared" si="0"/>
        <v>KAI DELORENZO - SAFL-2</v>
      </c>
      <c r="E7" s="25"/>
      <c r="F7" s="11"/>
      <c r="J7" s="11"/>
      <c r="N7" s="11"/>
      <c r="R7" s="13"/>
      <c r="T7" s="26">
        <v>3</v>
      </c>
      <c r="U7" s="29" t="s">
        <v>128</v>
      </c>
      <c r="V7" s="29" t="s">
        <v>30</v>
      </c>
      <c r="X7" s="5">
        <v>5</v>
      </c>
      <c r="Y7" s="5">
        <v>3</v>
      </c>
      <c r="Z7" s="6" t="str">
        <f t="shared" ca="1" si="1"/>
        <v/>
      </c>
      <c r="AA7" s="5">
        <v>3</v>
      </c>
    </row>
    <row r="8" spans="1:27" ht="14.7" thickBot="1" x14ac:dyDescent="0.55000000000000004">
      <c r="A8" s="7"/>
      <c r="B8" s="31" t="s">
        <v>25</v>
      </c>
      <c r="C8" s="23">
        <v>10</v>
      </c>
      <c r="D8" s="24" t="str">
        <f t="shared" si="0"/>
        <v>GAVIN SEAMAN - CFL-3</v>
      </c>
      <c r="E8" s="25"/>
      <c r="F8" s="11"/>
      <c r="J8" s="11"/>
      <c r="N8" s="11"/>
      <c r="R8" s="13"/>
      <c r="T8" s="26">
        <v>4</v>
      </c>
      <c r="U8" s="32" t="s">
        <v>100</v>
      </c>
      <c r="V8" s="32" t="s">
        <v>101</v>
      </c>
      <c r="X8" s="5">
        <v>5</v>
      </c>
      <c r="Y8" s="5">
        <v>4</v>
      </c>
      <c r="Z8" s="6" t="str">
        <f t="shared" ca="1" si="1"/>
        <v/>
      </c>
      <c r="AA8" s="5">
        <v>4</v>
      </c>
    </row>
    <row r="9" spans="1:27" ht="14.7" thickBot="1" x14ac:dyDescent="0.55000000000000004">
      <c r="B9" s="33" t="s">
        <v>28</v>
      </c>
      <c r="C9" s="23">
        <v>13</v>
      </c>
      <c r="D9" s="24" t="str">
        <f t="shared" si="0"/>
        <v>SHAWN ARTHUR JR. - SAFL-4</v>
      </c>
      <c r="E9" s="25"/>
      <c r="T9" s="26">
        <v>5</v>
      </c>
      <c r="U9" s="29" t="s">
        <v>129</v>
      </c>
      <c r="V9" s="29" t="s">
        <v>99</v>
      </c>
      <c r="X9" s="5">
        <v>5</v>
      </c>
      <c r="Y9" s="5">
        <v>5</v>
      </c>
      <c r="Z9" s="6" t="str">
        <f t="shared" ca="1" si="1"/>
        <v/>
      </c>
      <c r="AA9" s="5">
        <v>5</v>
      </c>
    </row>
    <row r="10" spans="1:27" ht="14.7" thickBot="1" x14ac:dyDescent="0.55000000000000004">
      <c r="B10" s="34" t="s">
        <v>31</v>
      </c>
      <c r="C10" s="35">
        <v>16</v>
      </c>
      <c r="D10" s="36" t="str">
        <f t="shared" si="0"/>
        <v>CHAZ GUERNSEY - NGFL</v>
      </c>
      <c r="E10" s="37"/>
      <c r="T10" s="26">
        <v>6</v>
      </c>
      <c r="U10" s="27" t="s">
        <v>130</v>
      </c>
      <c r="V10" s="27" t="s">
        <v>86</v>
      </c>
      <c r="X10" s="5">
        <v>5</v>
      </c>
      <c r="Y10" s="5">
        <v>6</v>
      </c>
      <c r="Z10" s="6" t="str">
        <f t="shared" ca="1" si="1"/>
        <v/>
      </c>
      <c r="AA10" s="5">
        <v>6</v>
      </c>
    </row>
    <row r="11" spans="1:27" ht="14.7" thickBot="1" x14ac:dyDescent="0.55000000000000004">
      <c r="C11" s="59"/>
      <c r="D11" s="59"/>
      <c r="E11" s="59"/>
      <c r="I11" s="18"/>
      <c r="T11" s="26">
        <v>7</v>
      </c>
      <c r="U11" s="29" t="s">
        <v>96</v>
      </c>
      <c r="V11" s="29" t="s">
        <v>131</v>
      </c>
      <c r="X11" s="5">
        <v>4</v>
      </c>
      <c r="Y11" s="5">
        <v>4</v>
      </c>
      <c r="Z11" s="6" t="str">
        <f t="shared" ca="1" si="1"/>
        <v/>
      </c>
      <c r="AA11" s="5">
        <v>7</v>
      </c>
    </row>
    <row r="12" spans="1:27" ht="14.7" thickBot="1" x14ac:dyDescent="0.55000000000000004">
      <c r="E12" s="18"/>
      <c r="I12" s="18"/>
      <c r="T12" s="26">
        <v>8</v>
      </c>
      <c r="U12" s="27" t="s">
        <v>132</v>
      </c>
      <c r="V12" s="27" t="s">
        <v>50</v>
      </c>
      <c r="X12" s="5">
        <v>4</v>
      </c>
      <c r="Y12" s="5">
        <v>5</v>
      </c>
      <c r="Z12" s="6" t="str">
        <f t="shared" ca="1" si="1"/>
        <v/>
      </c>
      <c r="AA12" s="5">
        <v>8</v>
      </c>
    </row>
    <row r="13" spans="1:27" ht="14.7" thickBot="1" x14ac:dyDescent="0.55000000000000004">
      <c r="C13" s="38" t="s">
        <v>133</v>
      </c>
      <c r="F13" s="7"/>
      <c r="G13" s="8" t="s">
        <v>134</v>
      </c>
      <c r="H13" s="9" t="s">
        <v>40</v>
      </c>
      <c r="I13" s="39"/>
      <c r="J13" s="7"/>
      <c r="K13" s="8" t="s">
        <v>135</v>
      </c>
      <c r="L13" s="9" t="s">
        <v>42</v>
      </c>
      <c r="M13" s="39"/>
      <c r="T13" s="26">
        <v>9</v>
      </c>
      <c r="U13" s="27" t="s">
        <v>136</v>
      </c>
      <c r="V13" s="27" t="s">
        <v>44</v>
      </c>
      <c r="X13" s="5">
        <v>4</v>
      </c>
      <c r="Y13" s="5">
        <v>6</v>
      </c>
      <c r="Z13" s="6" t="str">
        <f t="shared" ca="1" si="1"/>
        <v/>
      </c>
      <c r="AA13" s="5">
        <v>9</v>
      </c>
    </row>
    <row r="14" spans="1:27" ht="14.7" thickBot="1" x14ac:dyDescent="0.55000000000000004">
      <c r="C14" s="16">
        <v>2</v>
      </c>
      <c r="D14" s="17" t="s">
        <v>45</v>
      </c>
      <c r="E14" s="18" t="s">
        <v>8</v>
      </c>
      <c r="G14" s="16">
        <v>4</v>
      </c>
      <c r="H14" s="17" t="s">
        <v>46</v>
      </c>
      <c r="I14" s="18" t="s">
        <v>8</v>
      </c>
      <c r="J14" s="5"/>
      <c r="K14" s="16">
        <v>5</v>
      </c>
      <c r="L14" s="7"/>
      <c r="M14" s="18" t="s">
        <v>8</v>
      </c>
      <c r="T14" s="26">
        <v>10</v>
      </c>
      <c r="U14" s="42" t="s">
        <v>110</v>
      </c>
      <c r="V14" s="42" t="s">
        <v>107</v>
      </c>
      <c r="X14" s="5">
        <v>1</v>
      </c>
      <c r="Y14" s="5">
        <v>4</v>
      </c>
      <c r="Z14" s="6" t="str">
        <f t="shared" ca="1" si="1"/>
        <v/>
      </c>
      <c r="AA14" s="5">
        <v>10</v>
      </c>
    </row>
    <row r="15" spans="1:27" ht="14.7" thickBot="1" x14ac:dyDescent="0.55000000000000004">
      <c r="B15" s="22" t="s">
        <v>16</v>
      </c>
      <c r="C15" s="23">
        <v>2</v>
      </c>
      <c r="D15" s="24" t="str">
        <f t="shared" ref="D15:D20" si="2" xml:space="preserve"> IF(INDEX(SurferOrigin,C15)="", INDEX(SurferNames,C15),INDEX(SurferNames,C15) &amp; " - " &amp; INDEX(SurferOrigin,C15))&amp;""</f>
        <v>JONATHAN WALLHAUSER - CFL-1</v>
      </c>
      <c r="E15" s="25"/>
      <c r="G15" s="23">
        <v>1.2</v>
      </c>
      <c r="H15" s="24" t="str">
        <f t="shared" ref="H15:H20" ca="1" si="3">IFERROR(INDEX(INDIRECT("heat"&amp;LEFT(G15,LEN(G15)-FIND(".",G15))),MATCH(VALUE(RIGHT(G15,LEN(G15)-FIND(".",G15))),OFFSET(INDIRECT("heat"&amp;LEFT(G15,LEN(G15)-FIND(".",G15))),0,1),0)),"")</f>
        <v/>
      </c>
      <c r="I15" s="25"/>
      <c r="J15" s="5"/>
      <c r="K15" s="23">
        <v>1.1000000000000001</v>
      </c>
      <c r="L15" s="24" t="str">
        <f t="shared" ref="L15:L20" ca="1" si="4">IFERROR(INDEX(INDIRECT("heat"&amp;LEFT(K15,LEN(K15)-FIND(".",K15))),MATCH(VALUE(RIGHT(K15,LEN(K15)-FIND(".",K15))),OFFSET(INDIRECT("heat"&amp;LEFT(K15,LEN(K15)-FIND(".",K15))),0,1),0)),"")</f>
        <v/>
      </c>
      <c r="M15" s="25"/>
      <c r="T15" s="26">
        <v>11</v>
      </c>
      <c r="U15" s="29" t="s">
        <v>137</v>
      </c>
      <c r="V15" s="29" t="s">
        <v>109</v>
      </c>
      <c r="X15" s="5">
        <v>2</v>
      </c>
      <c r="Y15" s="5">
        <v>4</v>
      </c>
      <c r="Z15" s="6" t="str">
        <f t="shared" ca="1" si="1"/>
        <v/>
      </c>
      <c r="AA15" s="5">
        <v>10</v>
      </c>
    </row>
    <row r="16" spans="1:27" ht="14.7" thickBot="1" x14ac:dyDescent="0.55000000000000004">
      <c r="B16" s="28" t="s">
        <v>19</v>
      </c>
      <c r="C16" s="23">
        <v>5</v>
      </c>
      <c r="D16" s="24" t="str">
        <f t="shared" si="2"/>
        <v>C.J. ROGERS - FCFL-1</v>
      </c>
      <c r="E16" s="25"/>
      <c r="G16" s="23">
        <v>1.3</v>
      </c>
      <c r="H16" s="24" t="str">
        <f t="shared" ca="1" si="3"/>
        <v/>
      </c>
      <c r="I16" s="25"/>
      <c r="J16" s="5"/>
      <c r="K16" s="23">
        <v>2.1</v>
      </c>
      <c r="L16" s="24" t="str">
        <f t="shared" ca="1" si="4"/>
        <v/>
      </c>
      <c r="M16" s="25"/>
      <c r="T16" s="26">
        <v>12</v>
      </c>
      <c r="U16" s="29" t="s">
        <v>138</v>
      </c>
      <c r="V16" s="29" t="s">
        <v>111</v>
      </c>
      <c r="X16" s="5">
        <v>3</v>
      </c>
      <c r="Y16" s="5">
        <v>4</v>
      </c>
      <c r="Z16" s="6" t="str">
        <f t="shared" ca="1" si="1"/>
        <v/>
      </c>
      <c r="AA16" s="5">
        <v>10</v>
      </c>
    </row>
    <row r="17" spans="2:27" ht="14.7" thickBot="1" x14ac:dyDescent="0.55000000000000004">
      <c r="B17" s="30" t="s">
        <v>22</v>
      </c>
      <c r="C17" s="23">
        <v>8</v>
      </c>
      <c r="D17" s="24" t="str">
        <f t="shared" si="2"/>
        <v>QUINN HIGGINS - SAFL-3</v>
      </c>
      <c r="E17" s="25"/>
      <c r="G17" s="23">
        <v>2.2000000000000002</v>
      </c>
      <c r="H17" s="24" t="str">
        <f t="shared" ca="1" si="3"/>
        <v/>
      </c>
      <c r="I17" s="25"/>
      <c r="J17" s="5"/>
      <c r="K17" s="23">
        <v>3.1</v>
      </c>
      <c r="L17" s="24" t="str">
        <f t="shared" ca="1" si="4"/>
        <v/>
      </c>
      <c r="M17" s="25"/>
      <c r="T17" s="26">
        <v>13</v>
      </c>
      <c r="U17" s="29" t="s">
        <v>139</v>
      </c>
      <c r="V17" s="29" t="s">
        <v>140</v>
      </c>
      <c r="X17" s="5">
        <v>1</v>
      </c>
      <c r="Y17" s="5">
        <v>5</v>
      </c>
      <c r="Z17" s="6" t="str">
        <f t="shared" ca="1" si="1"/>
        <v/>
      </c>
      <c r="AA17" s="5">
        <v>13</v>
      </c>
    </row>
    <row r="18" spans="2:27" ht="14.7" thickBot="1" x14ac:dyDescent="0.55000000000000004">
      <c r="B18" s="31" t="s">
        <v>25</v>
      </c>
      <c r="C18" s="23">
        <v>11</v>
      </c>
      <c r="D18" s="24" t="str">
        <f t="shared" si="2"/>
        <v>ZAC MIGNOT - NGFL-3</v>
      </c>
      <c r="E18" s="25"/>
      <c r="G18" s="23">
        <v>2.2999999999999998</v>
      </c>
      <c r="H18" s="24" t="str">
        <f t="shared" ca="1" si="3"/>
        <v/>
      </c>
      <c r="I18" s="25"/>
      <c r="J18" s="5"/>
      <c r="K18" s="23">
        <v>4.0999999999999996</v>
      </c>
      <c r="L18" s="24" t="str">
        <f t="shared" ca="1" si="4"/>
        <v/>
      </c>
      <c r="M18" s="25"/>
      <c r="T18" s="26">
        <v>14</v>
      </c>
      <c r="U18" s="29" t="s">
        <v>94</v>
      </c>
      <c r="V18" s="29" t="s">
        <v>141</v>
      </c>
      <c r="X18" s="5">
        <v>2</v>
      </c>
      <c r="Y18" s="5">
        <v>5</v>
      </c>
      <c r="Z18" s="6" t="str">
        <f t="shared" ca="1" si="1"/>
        <v/>
      </c>
      <c r="AA18" s="5">
        <v>13</v>
      </c>
    </row>
    <row r="19" spans="2:27" ht="14.7" thickBot="1" x14ac:dyDescent="0.55000000000000004">
      <c r="B19" s="33" t="s">
        <v>28</v>
      </c>
      <c r="C19" s="23">
        <v>14</v>
      </c>
      <c r="D19" s="24" t="str">
        <f t="shared" si="2"/>
        <v>ZECH MODELSKI - PBFL-7</v>
      </c>
      <c r="E19" s="25"/>
      <c r="G19" s="23">
        <v>3.2</v>
      </c>
      <c r="H19" s="24" t="str">
        <f t="shared" ca="1" si="3"/>
        <v/>
      </c>
      <c r="I19" s="25"/>
      <c r="J19" s="5"/>
      <c r="K19" s="23">
        <v>4.2</v>
      </c>
      <c r="L19" s="24" t="str">
        <f t="shared" ca="1" si="4"/>
        <v/>
      </c>
      <c r="M19" s="25"/>
      <c r="T19" s="26">
        <v>15</v>
      </c>
      <c r="U19" s="29" t="s">
        <v>104</v>
      </c>
      <c r="V19" s="29" t="s">
        <v>60</v>
      </c>
      <c r="X19" s="5">
        <v>3</v>
      </c>
      <c r="Y19" s="5">
        <v>5</v>
      </c>
      <c r="Z19" s="6" t="str">
        <f t="shared" ca="1" si="1"/>
        <v/>
      </c>
      <c r="AA19" s="5">
        <v>13</v>
      </c>
    </row>
    <row r="20" spans="2:27" ht="14.7" thickBot="1" x14ac:dyDescent="0.55000000000000004">
      <c r="B20" s="34" t="s">
        <v>31</v>
      </c>
      <c r="C20" s="35">
        <v>17</v>
      </c>
      <c r="D20" s="36" t="str">
        <f t="shared" si="2"/>
        <v>NATHAN HOWELL - CFL</v>
      </c>
      <c r="E20" s="37"/>
      <c r="G20" s="35">
        <v>3.3</v>
      </c>
      <c r="H20" s="36" t="str">
        <f t="shared" ca="1" si="3"/>
        <v/>
      </c>
      <c r="I20" s="37"/>
      <c r="J20" s="5"/>
      <c r="K20" s="35">
        <v>4.3</v>
      </c>
      <c r="L20" s="36" t="str">
        <f t="shared" ca="1" si="4"/>
        <v/>
      </c>
      <c r="M20" s="37"/>
      <c r="T20" s="26">
        <v>16</v>
      </c>
      <c r="U20" s="29" t="s">
        <v>108</v>
      </c>
      <c r="V20" s="29" t="s">
        <v>142</v>
      </c>
      <c r="X20" s="5">
        <v>1</v>
      </c>
      <c r="Y20" s="5">
        <v>6</v>
      </c>
      <c r="Z20" s="6" t="str">
        <f t="shared" ca="1" si="1"/>
        <v/>
      </c>
      <c r="AA20" s="5">
        <v>16</v>
      </c>
    </row>
    <row r="21" spans="2:27" ht="14.7" thickBot="1" x14ac:dyDescent="0.55000000000000004">
      <c r="C21" s="59"/>
      <c r="D21" s="59"/>
      <c r="E21" s="59"/>
      <c r="G21" s="59"/>
      <c r="H21" s="59"/>
      <c r="I21" s="59"/>
      <c r="J21" s="5"/>
      <c r="K21" s="59"/>
      <c r="L21" s="59"/>
      <c r="M21" s="59"/>
      <c r="T21" s="26">
        <v>17</v>
      </c>
      <c r="U21" s="29" t="s">
        <v>143</v>
      </c>
      <c r="V21" s="29" t="s">
        <v>64</v>
      </c>
      <c r="X21" s="5">
        <v>2</v>
      </c>
      <c r="Y21" s="5">
        <v>6</v>
      </c>
      <c r="Z21" s="6" t="str">
        <f t="shared" ca="1" si="1"/>
        <v/>
      </c>
      <c r="AA21" s="5">
        <v>16</v>
      </c>
    </row>
    <row r="22" spans="2:27" ht="14.7" thickBot="1" x14ac:dyDescent="0.55000000000000004">
      <c r="E22" s="18"/>
      <c r="T22" s="26">
        <v>18</v>
      </c>
      <c r="U22" s="29"/>
      <c r="V22" s="29"/>
      <c r="X22" s="5">
        <v>3</v>
      </c>
      <c r="Y22" s="5">
        <v>6</v>
      </c>
      <c r="Z22" s="6" t="str">
        <f t="shared" ca="1" si="1"/>
        <v/>
      </c>
      <c r="AA22" s="5">
        <v>16</v>
      </c>
    </row>
    <row r="23" spans="2:27" x14ac:dyDescent="0.5">
      <c r="C23" s="38" t="s">
        <v>144</v>
      </c>
      <c r="T23" s="6"/>
      <c r="U23" s="6"/>
      <c r="V23" s="6"/>
      <c r="Z23" s="6"/>
    </row>
    <row r="24" spans="2:27" x14ac:dyDescent="0.5">
      <c r="C24" s="45">
        <v>3</v>
      </c>
      <c r="D24" s="17" t="s">
        <v>66</v>
      </c>
      <c r="E24" s="18" t="s">
        <v>8</v>
      </c>
      <c r="T24" s="58" t="s">
        <v>67</v>
      </c>
      <c r="U24" s="58"/>
      <c r="V24" s="58"/>
      <c r="Z24" s="6"/>
    </row>
    <row r="25" spans="2:27" x14ac:dyDescent="0.5">
      <c r="B25" s="22" t="s">
        <v>16</v>
      </c>
      <c r="C25" s="23">
        <v>3</v>
      </c>
      <c r="D25" s="24" t="str">
        <f t="shared" ref="D25:D30" si="5" xml:space="preserve"> IF(INDEX(SurferOrigin,C25)="", INDEX(SurferNames,C25),INDEX(SurferNames,C25) &amp; " - " &amp; INDEX(SurferOrigin,C25))&amp;""</f>
        <v>NATHAN PIERCE - SAFL-1</v>
      </c>
      <c r="E25" s="25"/>
      <c r="T25" s="43"/>
      <c r="U25" s="43"/>
      <c r="V25" s="43"/>
      <c r="Z25" s="6"/>
    </row>
    <row r="26" spans="2:27" x14ac:dyDescent="0.5">
      <c r="B26" s="28" t="s">
        <v>19</v>
      </c>
      <c r="C26" s="23">
        <v>6</v>
      </c>
      <c r="D26" s="24" t="str">
        <f t="shared" si="5"/>
        <v>DAVID O. SEBASTIAN - CFL-2</v>
      </c>
      <c r="E26" s="25"/>
      <c r="T26" s="43"/>
      <c r="U26" s="43"/>
      <c r="V26" s="43"/>
      <c r="Z26" s="6"/>
    </row>
    <row r="27" spans="2:27" x14ac:dyDescent="0.5">
      <c r="B27" s="30" t="s">
        <v>22</v>
      </c>
      <c r="C27" s="23">
        <v>9</v>
      </c>
      <c r="D27" s="24" t="str">
        <f t="shared" si="5"/>
        <v>CHRIS CALDWELL - PBFL-3</v>
      </c>
      <c r="E27" s="25"/>
      <c r="T27" s="43"/>
      <c r="U27" s="43"/>
      <c r="V27" s="43"/>
      <c r="Z27" s="6"/>
    </row>
    <row r="28" spans="2:27" x14ac:dyDescent="0.5">
      <c r="B28" s="31" t="s">
        <v>25</v>
      </c>
      <c r="C28" s="23">
        <v>12</v>
      </c>
      <c r="D28" s="24" t="str">
        <f t="shared" si="5"/>
        <v>FERGUS KELLY - CFL-4</v>
      </c>
      <c r="E28" s="25"/>
      <c r="T28" s="43"/>
      <c r="U28" s="43"/>
      <c r="V28" s="43"/>
      <c r="Z28" s="6"/>
    </row>
    <row r="29" spans="2:27" x14ac:dyDescent="0.5">
      <c r="B29" s="33" t="s">
        <v>28</v>
      </c>
      <c r="C29" s="23">
        <v>15</v>
      </c>
      <c r="D29" s="24" t="str">
        <f t="shared" si="5"/>
        <v>BLAKE TANNER - NFL-4</v>
      </c>
      <c r="E29" s="25"/>
      <c r="T29" s="44"/>
      <c r="U29" s="44"/>
      <c r="V29" s="44"/>
      <c r="Z29" s="6"/>
    </row>
    <row r="30" spans="2:27" x14ac:dyDescent="0.5">
      <c r="B30" s="34" t="s">
        <v>31</v>
      </c>
      <c r="C30" s="35">
        <v>18</v>
      </c>
      <c r="D30" s="36" t="str">
        <f t="shared" si="5"/>
        <v/>
      </c>
      <c r="E30" s="37"/>
      <c r="T30" s="44"/>
      <c r="U30" s="44"/>
      <c r="V30" s="44"/>
      <c r="Z30" s="6"/>
    </row>
    <row r="31" spans="2:27" x14ac:dyDescent="0.5">
      <c r="C31" s="59"/>
      <c r="D31" s="59"/>
      <c r="E31" s="59"/>
      <c r="T31" s="44"/>
      <c r="U31" s="44"/>
      <c r="V31" s="44"/>
      <c r="Z31" s="6"/>
    </row>
    <row r="32" spans="2:27" x14ac:dyDescent="0.5">
      <c r="T32" s="44"/>
      <c r="U32" s="44"/>
      <c r="V32" s="44"/>
      <c r="Z32" s="6"/>
    </row>
    <row r="33" spans="2:26" x14ac:dyDescent="0.5">
      <c r="T33" s="44"/>
      <c r="U33" s="44"/>
      <c r="V33" s="44"/>
      <c r="Z33" s="6"/>
    </row>
    <row r="34" spans="2:26" x14ac:dyDescent="0.5">
      <c r="T34" s="44"/>
      <c r="U34" s="44"/>
      <c r="V34" s="44"/>
      <c r="Z34" s="6"/>
    </row>
    <row r="35" spans="2:26" x14ac:dyDescent="0.5">
      <c r="T35" s="44"/>
      <c r="U35" s="44"/>
      <c r="V35" s="44"/>
      <c r="Z35" s="6"/>
    </row>
    <row r="36" spans="2:26" x14ac:dyDescent="0.5">
      <c r="T36" s="44"/>
      <c r="U36" s="44"/>
      <c r="V36" s="44"/>
      <c r="Z36" s="6"/>
    </row>
    <row r="37" spans="2:26" x14ac:dyDescent="0.5">
      <c r="T37" s="44"/>
      <c r="U37" s="44"/>
      <c r="V37" s="44"/>
      <c r="Z37" s="6"/>
    </row>
    <row r="38" spans="2:26" x14ac:dyDescent="0.5">
      <c r="T38" s="44"/>
      <c r="U38" s="44"/>
      <c r="V38" s="44"/>
      <c r="Z38" s="6"/>
    </row>
    <row r="39" spans="2:26" x14ac:dyDescent="0.5">
      <c r="T39" s="44"/>
      <c r="U39" s="44"/>
      <c r="V39" s="44"/>
      <c r="Z39" s="6"/>
    </row>
    <row r="40" spans="2:26" x14ac:dyDescent="0.5">
      <c r="T40" s="44"/>
      <c r="U40" s="44"/>
      <c r="V40" s="44"/>
      <c r="Z40" s="6"/>
    </row>
    <row r="41" spans="2:26" x14ac:dyDescent="0.5">
      <c r="T41" s="44"/>
      <c r="U41" s="44"/>
      <c r="V41" s="44"/>
      <c r="Z41" s="6"/>
    </row>
    <row r="42" spans="2:26" x14ac:dyDescent="0.5">
      <c r="T42" s="44"/>
      <c r="U42" s="44"/>
      <c r="V42" s="44"/>
      <c r="Z42" s="6"/>
    </row>
    <row r="43" spans="2:26" x14ac:dyDescent="0.5">
      <c r="T43" s="44"/>
      <c r="U43" s="44"/>
      <c r="V43" s="44"/>
      <c r="Z43" s="6"/>
    </row>
    <row r="44" spans="2:26" x14ac:dyDescent="0.5">
      <c r="B44" t="s">
        <v>70</v>
      </c>
      <c r="T44" s="44"/>
      <c r="U44" s="44"/>
      <c r="V44" s="44"/>
      <c r="Z44" s="6"/>
    </row>
    <row r="45" spans="2:26" x14ac:dyDescent="0.5">
      <c r="B45" t="s">
        <v>71</v>
      </c>
      <c r="T45" s="44"/>
      <c r="U45" s="44"/>
      <c r="V45" s="44"/>
      <c r="Z45" s="6"/>
    </row>
    <row r="46" spans="2:26" x14ac:dyDescent="0.5">
      <c r="T46" s="44"/>
      <c r="U46" s="44"/>
      <c r="V46" s="44"/>
      <c r="Z46" s="6"/>
    </row>
    <row r="47" spans="2:26" x14ac:dyDescent="0.5">
      <c r="T47" s="44"/>
      <c r="U47" s="44"/>
      <c r="V47" s="44"/>
      <c r="Z47" s="6"/>
    </row>
    <row r="48" spans="2:26" x14ac:dyDescent="0.5">
      <c r="T48" s="44"/>
      <c r="U48" s="44"/>
      <c r="V48" s="44"/>
      <c r="Z48" s="6"/>
    </row>
    <row r="49" spans="20:26" x14ac:dyDescent="0.5">
      <c r="T49" s="44"/>
      <c r="U49" s="44"/>
      <c r="V49" s="44"/>
      <c r="Z49" s="6"/>
    </row>
    <row r="50" spans="20:26" x14ac:dyDescent="0.5">
      <c r="T50" s="44"/>
      <c r="U50" s="44"/>
      <c r="V50" s="44"/>
      <c r="Z50" s="6"/>
    </row>
    <row r="51" spans="20:26" x14ac:dyDescent="0.5">
      <c r="T51" s="44"/>
      <c r="U51" s="44"/>
      <c r="V51" s="44"/>
      <c r="Z51" s="6"/>
    </row>
    <row r="52" spans="20:26" x14ac:dyDescent="0.5">
      <c r="T52" s="44"/>
      <c r="U52" s="44"/>
      <c r="V52" s="44"/>
      <c r="Z52" s="6"/>
    </row>
    <row r="53" spans="20:26" x14ac:dyDescent="0.5">
      <c r="T53" s="44"/>
      <c r="U53" s="44"/>
      <c r="V53" s="44"/>
      <c r="Z53" s="6"/>
    </row>
    <row r="54" spans="20:26" x14ac:dyDescent="0.5">
      <c r="T54" s="44"/>
      <c r="U54" s="44"/>
      <c r="V54" s="44"/>
      <c r="Z54" s="6"/>
    </row>
    <row r="55" spans="20:26" x14ac:dyDescent="0.5">
      <c r="U55"/>
      <c r="V55"/>
      <c r="Z55" s="6"/>
    </row>
    <row r="56" spans="20:26" x14ac:dyDescent="0.5">
      <c r="U56"/>
      <c r="V56"/>
      <c r="Z56" s="6"/>
    </row>
    <row r="57" spans="20:26" x14ac:dyDescent="0.5">
      <c r="U57"/>
      <c r="V57"/>
      <c r="Z57" s="6"/>
    </row>
    <row r="58" spans="20:26" x14ac:dyDescent="0.5">
      <c r="U58"/>
      <c r="V58"/>
      <c r="Z58" s="6"/>
    </row>
    <row r="59" spans="20:26" x14ac:dyDescent="0.5">
      <c r="U59"/>
      <c r="V59"/>
      <c r="Z59" s="6"/>
    </row>
    <row r="60" spans="20:26" x14ac:dyDescent="0.5">
      <c r="U60"/>
      <c r="V60"/>
    </row>
  </sheetData>
  <sheetProtection password="B6AC" sheet="1" scenarios="1" formatCells="0"/>
  <mergeCells count="9">
    <mergeCell ref="T24:V24"/>
    <mergeCell ref="C31:E31"/>
    <mergeCell ref="B1:D1"/>
    <mergeCell ref="H1:I1"/>
    <mergeCell ref="L1:P1"/>
    <mergeCell ref="C11:E11"/>
    <mergeCell ref="C21:E21"/>
    <mergeCell ref="G21:I21"/>
    <mergeCell ref="K21:M21"/>
  </mergeCells>
  <pageMargins left="0.25" right="0.25" top="0.75" bottom="0.75" header="0.3" footer="0.3"/>
  <pageSetup scale="70" orientation="landscape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4" workbookViewId="0">
      <selection activeCell="V5" sqref="V5:V7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70" t="s">
        <v>0</v>
      </c>
      <c r="C1" s="71"/>
      <c r="D1" s="72"/>
      <c r="F1" s="1"/>
      <c r="G1" s="1"/>
      <c r="H1" s="63" t="s">
        <v>1</v>
      </c>
      <c r="I1" s="64"/>
      <c r="J1" s="1"/>
      <c r="K1" s="1"/>
      <c r="L1" s="65" t="s">
        <v>145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T5" s="47">
        <v>1</v>
      </c>
      <c r="U5" s="27" t="s">
        <v>146</v>
      </c>
      <c r="V5" s="27" t="s">
        <v>24</v>
      </c>
      <c r="X5" s="5">
        <v>1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T6" s="47">
        <v>2</v>
      </c>
      <c r="U6" s="29" t="s">
        <v>147</v>
      </c>
      <c r="V6" s="29" t="s">
        <v>35</v>
      </c>
      <c r="X6" s="5">
        <v>1</v>
      </c>
      <c r="Y6" s="5">
        <v>2</v>
      </c>
      <c r="Z6" s="6" t="str">
        <f t="shared" ref="Z6:Z10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T7" s="47">
        <v>3</v>
      </c>
      <c r="U7" s="29" t="s">
        <v>148</v>
      </c>
      <c r="V7" s="29" t="s">
        <v>81</v>
      </c>
      <c r="X7" s="5">
        <v>1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T8" s="47">
        <v>4</v>
      </c>
      <c r="U8" s="32"/>
      <c r="V8" s="32"/>
      <c r="X8" s="5">
        <v>1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29"/>
      <c r="V9" s="29"/>
      <c r="X9" s="5">
        <v>1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T10" s="47">
        <v>6</v>
      </c>
      <c r="U10" s="27"/>
      <c r="V10" s="27"/>
      <c r="X10" s="5">
        <v>1</v>
      </c>
      <c r="Y10" s="5">
        <v>6</v>
      </c>
      <c r="Z10" s="6" t="str">
        <f t="shared" ca="1" si="0"/>
        <v/>
      </c>
      <c r="AA10" s="5">
        <v>6</v>
      </c>
    </row>
    <row r="11" spans="1:27" x14ac:dyDescent="0.5">
      <c r="U11"/>
      <c r="V11"/>
      <c r="X11"/>
      <c r="Y11"/>
      <c r="Z11"/>
      <c r="AA11"/>
    </row>
    <row r="12" spans="1:27" x14ac:dyDescent="0.5">
      <c r="U12"/>
      <c r="V12"/>
      <c r="X12"/>
      <c r="Y12"/>
      <c r="Z12"/>
      <c r="AA12"/>
    </row>
    <row r="13" spans="1:27" x14ac:dyDescent="0.5">
      <c r="T13" s="73" t="s">
        <v>67</v>
      </c>
      <c r="U13" s="73"/>
      <c r="V13" s="73"/>
      <c r="X13"/>
      <c r="Y13"/>
      <c r="Z13"/>
      <c r="AA13"/>
    </row>
    <row r="14" spans="1:27" x14ac:dyDescent="0.5">
      <c r="U14" s="43"/>
      <c r="V14" s="43"/>
      <c r="X14"/>
      <c r="Y14"/>
      <c r="Z14"/>
      <c r="AA14"/>
    </row>
    <row r="15" spans="1:27" x14ac:dyDescent="0.5">
      <c r="U15" s="43"/>
      <c r="V15" s="43"/>
      <c r="X15"/>
      <c r="Y15"/>
      <c r="Z15"/>
      <c r="AA15"/>
    </row>
    <row r="16" spans="1:27" x14ac:dyDescent="0.5">
      <c r="E16" s="18"/>
      <c r="U16" s="43"/>
      <c r="V16" s="43"/>
      <c r="X16"/>
      <c r="Y16"/>
      <c r="Z16"/>
      <c r="AA16"/>
    </row>
    <row r="17" spans="6:27" x14ac:dyDescent="0.5">
      <c r="F17" s="7"/>
      <c r="G17" s="48" t="s">
        <v>149</v>
      </c>
      <c r="H17" s="9" t="s">
        <v>42</v>
      </c>
      <c r="I17" s="39"/>
      <c r="U17" s="43"/>
      <c r="V17" s="43"/>
      <c r="X17"/>
      <c r="Y17"/>
      <c r="Z17"/>
      <c r="AA17"/>
    </row>
    <row r="18" spans="6:27" x14ac:dyDescent="0.5">
      <c r="F18" s="15"/>
      <c r="G18" s="16">
        <v>1</v>
      </c>
      <c r="H18" s="7"/>
      <c r="I18" s="18"/>
      <c r="U18" s="43"/>
      <c r="V18" s="43"/>
      <c r="X18"/>
      <c r="Y18"/>
      <c r="Z18"/>
      <c r="AA18"/>
    </row>
    <row r="19" spans="6:27" x14ac:dyDescent="0.5">
      <c r="F19" s="22" t="s">
        <v>16</v>
      </c>
      <c r="G19" s="23">
        <v>1</v>
      </c>
      <c r="H19" s="24" t="str">
        <f t="shared" ref="H19:H24" si="1" xml:space="preserve"> IF(INDEX(SurferOrigin,G19)="", INDEX(SurferNames,G19),INDEX(SurferNames,G19) &amp; " - " &amp; INDEX(SurferOrigin,G19))&amp;""</f>
        <v>COLIN ANDERSON - NFL-1</v>
      </c>
      <c r="I19" s="25"/>
      <c r="U19" s="43"/>
      <c r="V19" s="43"/>
      <c r="X19"/>
      <c r="Y19"/>
      <c r="Z19"/>
      <c r="AA19"/>
    </row>
    <row r="20" spans="6:27" x14ac:dyDescent="0.5">
      <c r="F20" s="28" t="s">
        <v>19</v>
      </c>
      <c r="G20" s="23">
        <v>2</v>
      </c>
      <c r="H20" s="24" t="str">
        <f t="shared" si="1"/>
        <v>BRANDON MORAN - PBFL-2</v>
      </c>
      <c r="I20" s="25"/>
      <c r="U20" s="43"/>
      <c r="V20" s="43"/>
      <c r="X20"/>
      <c r="Y20"/>
      <c r="Z20"/>
      <c r="AA20"/>
    </row>
    <row r="21" spans="6:27" x14ac:dyDescent="0.5">
      <c r="F21" s="30" t="s">
        <v>22</v>
      </c>
      <c r="G21" s="23">
        <v>3</v>
      </c>
      <c r="H21" s="24" t="str">
        <f t="shared" si="1"/>
        <v>MASON BURK - NFL-2</v>
      </c>
      <c r="I21" s="25"/>
      <c r="U21" s="43"/>
      <c r="V21" s="43"/>
      <c r="X21"/>
      <c r="Y21"/>
      <c r="Z21"/>
      <c r="AA21"/>
    </row>
    <row r="22" spans="6:27" x14ac:dyDescent="0.5">
      <c r="F22" s="31" t="s">
        <v>25</v>
      </c>
      <c r="G22" s="23">
        <v>4</v>
      </c>
      <c r="H22" s="24" t="str">
        <f t="shared" si="1"/>
        <v/>
      </c>
      <c r="I22" s="25"/>
      <c r="U22" s="43"/>
      <c r="V22" s="43"/>
      <c r="X22"/>
      <c r="Y22"/>
      <c r="Z22"/>
      <c r="AA22"/>
    </row>
    <row r="23" spans="6:27" x14ac:dyDescent="0.5">
      <c r="F23" s="33" t="s">
        <v>28</v>
      </c>
      <c r="G23" s="23">
        <v>5</v>
      </c>
      <c r="H23" s="24" t="str">
        <f t="shared" si="1"/>
        <v/>
      </c>
      <c r="I23" s="25"/>
      <c r="U23" s="43"/>
      <c r="V23" s="43"/>
      <c r="Z23" s="6"/>
    </row>
    <row r="24" spans="6:27" x14ac:dyDescent="0.5">
      <c r="F24" s="34" t="s">
        <v>31</v>
      </c>
      <c r="G24" s="23">
        <v>6</v>
      </c>
      <c r="H24" s="24" t="str">
        <f t="shared" si="1"/>
        <v/>
      </c>
      <c r="I24" s="25"/>
      <c r="U24" s="43"/>
      <c r="V24" s="43"/>
      <c r="Z24" s="6"/>
    </row>
    <row r="25" spans="6:27" x14ac:dyDescent="0.5">
      <c r="G25" s="68"/>
      <c r="H25" s="68"/>
      <c r="I25" s="68"/>
      <c r="U25" s="43"/>
      <c r="V25" s="43"/>
      <c r="Z25" s="6"/>
    </row>
    <row r="26" spans="6:27" x14ac:dyDescent="0.5">
      <c r="U26" s="43"/>
      <c r="V26" s="43"/>
      <c r="Z26" s="6"/>
    </row>
    <row r="27" spans="6:27" x14ac:dyDescent="0.5">
      <c r="U27" s="43"/>
      <c r="V27" s="43"/>
      <c r="Z27" s="6"/>
    </row>
    <row r="28" spans="6:27" x14ac:dyDescent="0.5">
      <c r="U28" s="43"/>
      <c r="V28" s="43"/>
      <c r="Z28" s="6"/>
    </row>
    <row r="29" spans="6:27" x14ac:dyDescent="0.5">
      <c r="U29" s="43"/>
      <c r="V29" s="43"/>
      <c r="Z29" s="6"/>
    </row>
    <row r="30" spans="6:27" x14ac:dyDescent="0.5">
      <c r="U30" s="43"/>
      <c r="V30" s="43"/>
      <c r="Z30" s="6"/>
    </row>
    <row r="31" spans="6:27" x14ac:dyDescent="0.5">
      <c r="U31" s="43"/>
      <c r="V31" s="43"/>
      <c r="Z31" s="6"/>
    </row>
    <row r="32" spans="6:27" x14ac:dyDescent="0.5">
      <c r="U32" s="43"/>
      <c r="V32" s="43"/>
      <c r="Z32" s="6"/>
    </row>
    <row r="33" spans="3:26" x14ac:dyDescent="0.5">
      <c r="U33" s="43"/>
      <c r="V33" s="43"/>
      <c r="Z33" s="6"/>
    </row>
    <row r="34" spans="3:26" x14ac:dyDescent="0.5">
      <c r="U34" s="43"/>
      <c r="V34" s="43"/>
      <c r="Z34" s="6"/>
    </row>
    <row r="35" spans="3:26" x14ac:dyDescent="0.5">
      <c r="U35" s="44"/>
      <c r="V35" s="44"/>
      <c r="Z35" s="6"/>
    </row>
    <row r="36" spans="3:26" x14ac:dyDescent="0.5">
      <c r="U36"/>
      <c r="V36"/>
      <c r="Z36" s="6"/>
    </row>
    <row r="37" spans="3:26" x14ac:dyDescent="0.5">
      <c r="U37"/>
      <c r="V37"/>
      <c r="Z37" s="6"/>
    </row>
    <row r="38" spans="3:26" x14ac:dyDescent="0.5">
      <c r="U38"/>
      <c r="V38"/>
      <c r="Z38" s="6"/>
    </row>
    <row r="39" spans="3:26" x14ac:dyDescent="0.5">
      <c r="U39"/>
      <c r="V39"/>
      <c r="Z39" s="6"/>
    </row>
    <row r="40" spans="3:26" x14ac:dyDescent="0.5">
      <c r="U40"/>
      <c r="V40"/>
      <c r="Z40" s="6"/>
    </row>
    <row r="41" spans="3:26" x14ac:dyDescent="0.5">
      <c r="U41"/>
      <c r="V41"/>
      <c r="Z41" s="6"/>
    </row>
    <row r="42" spans="3:26" x14ac:dyDescent="0.5">
      <c r="U42"/>
      <c r="V42"/>
      <c r="Z42" s="6"/>
    </row>
    <row r="43" spans="3:26" x14ac:dyDescent="0.5">
      <c r="U43"/>
      <c r="V43"/>
      <c r="Z43" s="6"/>
    </row>
    <row r="44" spans="3:26" x14ac:dyDescent="0.5">
      <c r="U44"/>
      <c r="V44"/>
      <c r="Z44" s="6"/>
    </row>
    <row r="45" spans="3:26" x14ac:dyDescent="0.5">
      <c r="U45"/>
      <c r="V45"/>
      <c r="Z45" s="6"/>
    </row>
    <row r="46" spans="3:26" x14ac:dyDescent="0.5">
      <c r="U46"/>
      <c r="V46"/>
      <c r="Z46" s="6"/>
    </row>
    <row r="47" spans="3:26" x14ac:dyDescent="0.5">
      <c r="C47" s="49" t="s">
        <v>150</v>
      </c>
      <c r="U47"/>
      <c r="V47"/>
      <c r="Z47" s="6"/>
    </row>
    <row r="48" spans="3:26" x14ac:dyDescent="0.5">
      <c r="C48" s="49" t="s">
        <v>71</v>
      </c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</row>
  </sheetData>
  <sheetProtection password="B6AC" sheet="1" scenarios="1" formatCells="0"/>
  <mergeCells count="5">
    <mergeCell ref="B1:D1"/>
    <mergeCell ref="H1:I1"/>
    <mergeCell ref="L1:P1"/>
    <mergeCell ref="T13:V13"/>
    <mergeCell ref="G25:I25"/>
  </mergeCells>
  <pageMargins left="0.25" right="0.25" top="0.75" bottom="0.75" header="0.3" footer="0.3"/>
  <pageSetup scale="70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selection activeCell="V5" sqref="V5:V8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4.703125" customWidth="1"/>
    <col min="8" max="8" width="30.703125" customWidth="1"/>
    <col min="9" max="9" width="4.703125" customWidth="1"/>
    <col min="10" max="10" width="2.7031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70" t="s">
        <v>151</v>
      </c>
      <c r="C1" s="71"/>
      <c r="D1" s="72"/>
      <c r="F1" s="1"/>
      <c r="G1" s="1"/>
      <c r="H1" s="63" t="s">
        <v>1</v>
      </c>
      <c r="I1" s="64"/>
      <c r="J1" s="1"/>
      <c r="K1" s="1"/>
      <c r="L1" s="65" t="s">
        <v>152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T5" s="47">
        <v>1</v>
      </c>
      <c r="U5" s="27" t="s">
        <v>153</v>
      </c>
      <c r="V5" s="27" t="s">
        <v>30</v>
      </c>
      <c r="X5" s="5">
        <v>1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T6" s="47">
        <v>2</v>
      </c>
      <c r="U6" s="29" t="s">
        <v>154</v>
      </c>
      <c r="V6" s="29" t="s">
        <v>27</v>
      </c>
      <c r="X6" s="5">
        <v>1</v>
      </c>
      <c r="Y6" s="5">
        <v>2</v>
      </c>
      <c r="Z6" s="6" t="str">
        <f t="shared" ref="Z6:Z10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T7" s="47">
        <v>3</v>
      </c>
      <c r="U7" s="29" t="s">
        <v>155</v>
      </c>
      <c r="V7" s="29" t="s">
        <v>86</v>
      </c>
      <c r="X7" s="5">
        <v>1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T8" s="47">
        <v>4</v>
      </c>
      <c r="U8" s="32" t="s">
        <v>156</v>
      </c>
      <c r="V8" s="32" t="s">
        <v>37</v>
      </c>
      <c r="X8" s="5">
        <v>1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29"/>
      <c r="V9" s="29"/>
      <c r="X9" s="5">
        <v>1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T10" s="47">
        <v>6</v>
      </c>
      <c r="U10" s="27"/>
      <c r="V10" s="27"/>
      <c r="X10" s="5">
        <v>1</v>
      </c>
      <c r="Y10" s="5">
        <v>6</v>
      </c>
      <c r="Z10" s="6" t="str">
        <f t="shared" ca="1" si="0"/>
        <v/>
      </c>
      <c r="AA10" s="5">
        <v>6</v>
      </c>
    </row>
    <row r="11" spans="1:27" x14ac:dyDescent="0.5">
      <c r="U11"/>
      <c r="V11"/>
      <c r="X11"/>
      <c r="Y11"/>
      <c r="Z11"/>
      <c r="AA11"/>
    </row>
    <row r="12" spans="1:27" x14ac:dyDescent="0.5">
      <c r="U12"/>
      <c r="V12"/>
      <c r="X12"/>
      <c r="Y12"/>
      <c r="Z12"/>
      <c r="AA12"/>
    </row>
    <row r="13" spans="1:27" x14ac:dyDescent="0.5">
      <c r="T13" s="73" t="s">
        <v>67</v>
      </c>
      <c r="U13" s="73"/>
      <c r="V13" s="73"/>
      <c r="X13"/>
      <c r="Y13"/>
      <c r="Z13"/>
      <c r="AA13"/>
    </row>
    <row r="14" spans="1:27" x14ac:dyDescent="0.5">
      <c r="U14" s="43"/>
      <c r="V14" s="43"/>
      <c r="X14"/>
      <c r="Y14"/>
      <c r="Z14"/>
      <c r="AA14"/>
    </row>
    <row r="15" spans="1:27" x14ac:dyDescent="0.5">
      <c r="U15" s="43"/>
      <c r="V15" s="43"/>
      <c r="X15"/>
      <c r="Y15"/>
      <c r="Z15"/>
      <c r="AA15"/>
    </row>
    <row r="16" spans="1:27" x14ac:dyDescent="0.5">
      <c r="E16" s="18"/>
      <c r="U16" s="43"/>
      <c r="V16" s="43"/>
      <c r="X16"/>
      <c r="Y16"/>
      <c r="Z16"/>
      <c r="AA16"/>
    </row>
    <row r="17" spans="6:27" x14ac:dyDescent="0.5">
      <c r="F17" s="7"/>
      <c r="G17" s="48" t="s">
        <v>157</v>
      </c>
      <c r="H17" s="9" t="s">
        <v>42</v>
      </c>
      <c r="I17" s="39"/>
      <c r="U17" s="43"/>
      <c r="V17" s="43"/>
      <c r="X17"/>
      <c r="Y17"/>
      <c r="Z17"/>
      <c r="AA17"/>
    </row>
    <row r="18" spans="6:27" x14ac:dyDescent="0.5">
      <c r="F18" s="15"/>
      <c r="G18" s="50">
        <v>1</v>
      </c>
      <c r="H18" s="7"/>
      <c r="I18" s="18"/>
      <c r="U18" s="43"/>
      <c r="V18" s="43"/>
      <c r="X18"/>
      <c r="Y18"/>
      <c r="Z18"/>
      <c r="AA18"/>
    </row>
    <row r="19" spans="6:27" x14ac:dyDescent="0.5">
      <c r="F19" s="22" t="s">
        <v>16</v>
      </c>
      <c r="G19" s="23">
        <v>1</v>
      </c>
      <c r="H19" s="24" t="str">
        <f t="shared" ref="H19:H24" si="1" xml:space="preserve"> IF(INDEX(SurferOrigin,G19)="", INDEX(SurferNames,G19),INDEX(SurferNames,G19) &amp; " - " &amp; INDEX(SurferOrigin,G19))&amp;""</f>
        <v>ZAC DIXON - SAFL-1</v>
      </c>
      <c r="I19" s="25"/>
      <c r="U19" s="43"/>
      <c r="V19" s="43"/>
      <c r="X19"/>
      <c r="Y19"/>
      <c r="Z19"/>
      <c r="AA19"/>
    </row>
    <row r="20" spans="6:27" x14ac:dyDescent="0.5">
      <c r="F20" s="28" t="s">
        <v>19</v>
      </c>
      <c r="G20" s="23">
        <v>2</v>
      </c>
      <c r="H20" s="24" t="str">
        <f t="shared" si="1"/>
        <v>RICK MELLEN - NCFL-1</v>
      </c>
      <c r="I20" s="25"/>
      <c r="U20" s="43"/>
      <c r="V20" s="43"/>
      <c r="X20"/>
      <c r="Y20"/>
      <c r="Z20"/>
      <c r="AA20"/>
    </row>
    <row r="21" spans="6:27" x14ac:dyDescent="0.5">
      <c r="F21" s="30" t="s">
        <v>22</v>
      </c>
      <c r="G21" s="23">
        <v>3</v>
      </c>
      <c r="H21" s="24" t="str">
        <f t="shared" si="1"/>
        <v>ERIC BENTON - CFL-2</v>
      </c>
      <c r="I21" s="25"/>
      <c r="U21" s="43"/>
      <c r="V21" s="43"/>
      <c r="X21"/>
      <c r="Y21"/>
      <c r="Z21"/>
      <c r="AA21"/>
    </row>
    <row r="22" spans="6:27" x14ac:dyDescent="0.5">
      <c r="F22" s="31" t="s">
        <v>25</v>
      </c>
      <c r="G22" s="23">
        <v>4</v>
      </c>
      <c r="H22" s="24" t="str">
        <f t="shared" si="1"/>
        <v>JOSH NICASTRO - NCFL-2</v>
      </c>
      <c r="I22" s="25"/>
      <c r="U22" s="43"/>
      <c r="V22" s="43"/>
      <c r="X22"/>
      <c r="Y22"/>
      <c r="Z22"/>
      <c r="AA22"/>
    </row>
    <row r="23" spans="6:27" x14ac:dyDescent="0.5">
      <c r="F23" s="33" t="s">
        <v>28</v>
      </c>
      <c r="G23" s="23">
        <v>5</v>
      </c>
      <c r="H23" s="24" t="str">
        <f t="shared" si="1"/>
        <v/>
      </c>
      <c r="I23" s="25"/>
      <c r="U23" s="43"/>
      <c r="V23" s="43"/>
      <c r="Z23" s="6"/>
    </row>
    <row r="24" spans="6:27" x14ac:dyDescent="0.5">
      <c r="F24" s="34" t="s">
        <v>31</v>
      </c>
      <c r="G24" s="23">
        <v>6</v>
      </c>
      <c r="H24" s="24" t="str">
        <f t="shared" si="1"/>
        <v/>
      </c>
      <c r="I24" s="25"/>
      <c r="U24" s="43"/>
      <c r="V24" s="43"/>
      <c r="Z24" s="6"/>
    </row>
    <row r="25" spans="6:27" x14ac:dyDescent="0.5">
      <c r="G25" s="68"/>
      <c r="H25" s="68"/>
      <c r="I25" s="68"/>
      <c r="U25" s="43"/>
      <c r="V25" s="43"/>
      <c r="Z25" s="6"/>
    </row>
    <row r="26" spans="6:27" x14ac:dyDescent="0.5">
      <c r="U26" s="43"/>
      <c r="V26" s="43"/>
      <c r="Z26" s="6"/>
    </row>
    <row r="27" spans="6:27" x14ac:dyDescent="0.5">
      <c r="U27" s="43"/>
      <c r="V27" s="43"/>
      <c r="Z27" s="6"/>
    </row>
    <row r="28" spans="6:27" x14ac:dyDescent="0.5">
      <c r="U28" s="43"/>
      <c r="V28" s="43"/>
      <c r="Z28" s="6"/>
    </row>
    <row r="29" spans="6:27" x14ac:dyDescent="0.5">
      <c r="U29" s="43"/>
      <c r="V29" s="43"/>
      <c r="Z29" s="6"/>
    </row>
    <row r="30" spans="6:27" x14ac:dyDescent="0.5">
      <c r="U30" s="43"/>
      <c r="V30" s="43"/>
      <c r="Z30" s="6"/>
    </row>
    <row r="31" spans="6:27" x14ac:dyDescent="0.5">
      <c r="U31" s="43"/>
      <c r="V31" s="43"/>
      <c r="Z31" s="6"/>
    </row>
    <row r="32" spans="6:27" x14ac:dyDescent="0.5">
      <c r="U32" s="43"/>
      <c r="V32" s="43"/>
      <c r="Z32" s="6"/>
    </row>
    <row r="33" spans="3:26" x14ac:dyDescent="0.5">
      <c r="U33" s="43"/>
      <c r="V33" s="43"/>
      <c r="Z33" s="6"/>
    </row>
    <row r="34" spans="3:26" x14ac:dyDescent="0.5">
      <c r="U34" s="43"/>
      <c r="V34" s="43"/>
      <c r="Z34" s="6"/>
    </row>
    <row r="35" spans="3:26" x14ac:dyDescent="0.5">
      <c r="U35" s="44"/>
      <c r="V35" s="44"/>
      <c r="Z35" s="6"/>
    </row>
    <row r="36" spans="3:26" x14ac:dyDescent="0.5">
      <c r="U36"/>
      <c r="V36"/>
      <c r="Z36" s="6"/>
    </row>
    <row r="37" spans="3:26" x14ac:dyDescent="0.5">
      <c r="U37"/>
      <c r="V37"/>
      <c r="Z37" s="6"/>
    </row>
    <row r="38" spans="3:26" x14ac:dyDescent="0.5">
      <c r="U38"/>
      <c r="V38"/>
      <c r="Z38" s="6"/>
    </row>
    <row r="39" spans="3:26" x14ac:dyDescent="0.5">
      <c r="U39"/>
      <c r="V39"/>
      <c r="Z39" s="6"/>
    </row>
    <row r="40" spans="3:26" x14ac:dyDescent="0.5">
      <c r="U40"/>
      <c r="V40"/>
      <c r="Z40" s="6"/>
    </row>
    <row r="41" spans="3:26" x14ac:dyDescent="0.5">
      <c r="U41"/>
      <c r="V41"/>
      <c r="Z41" s="6"/>
    </row>
    <row r="42" spans="3:26" x14ac:dyDescent="0.5">
      <c r="U42"/>
      <c r="V42"/>
      <c r="Z42" s="6"/>
    </row>
    <row r="43" spans="3:26" x14ac:dyDescent="0.5">
      <c r="U43"/>
      <c r="V43"/>
      <c r="Z43" s="6"/>
    </row>
    <row r="44" spans="3:26" x14ac:dyDescent="0.5">
      <c r="U44"/>
      <c r="V44"/>
      <c r="Z44" s="6"/>
    </row>
    <row r="45" spans="3:26" x14ac:dyDescent="0.5">
      <c r="U45"/>
      <c r="V45"/>
      <c r="Z45" s="6"/>
    </row>
    <row r="46" spans="3:26" x14ac:dyDescent="0.5">
      <c r="U46"/>
      <c r="V46"/>
      <c r="Z46" s="6"/>
    </row>
    <row r="47" spans="3:26" x14ac:dyDescent="0.5">
      <c r="C47" s="49" t="s">
        <v>150</v>
      </c>
      <c r="U47"/>
      <c r="V47"/>
      <c r="Z47" s="6"/>
    </row>
    <row r="48" spans="3:26" x14ac:dyDescent="0.5">
      <c r="C48" s="49" t="s">
        <v>71</v>
      </c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</row>
  </sheetData>
  <sheetProtection password="B6AC" sheet="1" scenarios="1" formatCells="0"/>
  <mergeCells count="5">
    <mergeCell ref="B1:D1"/>
    <mergeCell ref="H1:I1"/>
    <mergeCell ref="L1:P1"/>
    <mergeCell ref="T13:V13"/>
    <mergeCell ref="G25:I25"/>
  </mergeCells>
  <pageMargins left="0.25" right="0.25" top="0.75" bottom="0.75" header="0.3" footer="0.3"/>
  <pageSetup scale="70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workbookViewId="0">
      <selection activeCell="V5" sqref="V5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6.703125" customWidth="1"/>
    <col min="7" max="7" width="4" customWidth="1"/>
    <col min="8" max="8" width="30.703125" customWidth="1"/>
    <col min="9" max="9" width="4.703125" customWidth="1"/>
    <col min="10" max="10" width="9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24.2929687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8.9375" style="5"/>
    <col min="25" max="25" width="10.29296875" style="5" customWidth="1"/>
    <col min="26" max="26" width="20.70312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92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158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ht="34.700000000000003" customHeight="1" x14ac:dyDescent="0.5">
      <c r="T2" s="5"/>
      <c r="Z2" s="6"/>
    </row>
    <row r="3" spans="1:27" ht="14.7" thickBot="1" x14ac:dyDescent="0.55000000000000004">
      <c r="A3" s="7"/>
      <c r="B3" s="7"/>
      <c r="C3" s="8" t="s">
        <v>159</v>
      </c>
      <c r="D3" s="9" t="s">
        <v>5</v>
      </c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A4" s="7"/>
      <c r="B4" s="15"/>
      <c r="C4" s="50">
        <v>1</v>
      </c>
      <c r="D4" s="17" t="s">
        <v>7</v>
      </c>
      <c r="E4" s="18" t="s">
        <v>8</v>
      </c>
      <c r="F4" s="7"/>
      <c r="J4" s="7"/>
      <c r="N4" s="7"/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A5" s="7"/>
      <c r="B5" s="22" t="s">
        <v>16</v>
      </c>
      <c r="C5" s="23">
        <v>1</v>
      </c>
      <c r="D5" s="24" t="str">
        <f t="shared" ref="D5:D10" si="0" xml:space="preserve"> IF(INDEX(SurferOrigin,C5)="", INDEX(SurferNames,C5),INDEX(SurferNames,C5) &amp; " - " &amp; INDEX(SurferOrigin,C5))&amp;""</f>
        <v>KEVIN MAYO - CFL-1</v>
      </c>
      <c r="E5" s="25"/>
      <c r="F5" s="11"/>
      <c r="J5" s="11"/>
      <c r="N5" s="11"/>
      <c r="R5" s="13"/>
      <c r="T5" s="26">
        <v>1</v>
      </c>
      <c r="U5" s="27" t="s">
        <v>160</v>
      </c>
      <c r="V5" s="27" t="s">
        <v>21</v>
      </c>
      <c r="X5" s="5">
        <v>5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A6" s="7"/>
      <c r="B6" s="28" t="s">
        <v>19</v>
      </c>
      <c r="C6" s="23">
        <v>4</v>
      </c>
      <c r="D6" s="24" t="str">
        <f t="shared" si="0"/>
        <v>CHIP MCGRAW - SAFL-1</v>
      </c>
      <c r="E6" s="25"/>
      <c r="F6" s="11"/>
      <c r="J6" s="11"/>
      <c r="N6" s="11"/>
      <c r="R6" s="13"/>
      <c r="T6" s="26">
        <v>2</v>
      </c>
      <c r="U6" s="29" t="s">
        <v>161</v>
      </c>
      <c r="V6" s="29" t="s">
        <v>18</v>
      </c>
      <c r="X6" s="5">
        <v>5</v>
      </c>
      <c r="Y6" s="5">
        <v>2</v>
      </c>
      <c r="Z6" s="6" t="str">
        <f t="shared" ref="Z6:Z22" ca="1" si="1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A7" s="7"/>
      <c r="B7" s="30" t="s">
        <v>22</v>
      </c>
      <c r="C7" s="23">
        <v>7</v>
      </c>
      <c r="D7" s="24" t="str">
        <f t="shared" si="0"/>
        <v>CJ ILLANO - NFL-2</v>
      </c>
      <c r="E7" s="25"/>
      <c r="F7" s="11"/>
      <c r="J7" s="11"/>
      <c r="N7" s="11"/>
      <c r="R7" s="13"/>
      <c r="T7" s="26">
        <v>3</v>
      </c>
      <c r="U7" s="29" t="s">
        <v>162</v>
      </c>
      <c r="V7" s="29" t="s">
        <v>24</v>
      </c>
      <c r="X7" s="5">
        <v>5</v>
      </c>
      <c r="Y7" s="5">
        <v>3</v>
      </c>
      <c r="Z7" s="6" t="str">
        <f t="shared" ca="1" si="1"/>
        <v/>
      </c>
      <c r="AA7" s="5">
        <v>3</v>
      </c>
    </row>
    <row r="8" spans="1:27" ht="14.7" thickBot="1" x14ac:dyDescent="0.55000000000000004">
      <c r="A8" s="7"/>
      <c r="B8" s="31" t="s">
        <v>25</v>
      </c>
      <c r="C8" s="23">
        <v>10</v>
      </c>
      <c r="D8" s="24" t="str">
        <f t="shared" si="0"/>
        <v>SHANE SEUFERT - PBFL-4</v>
      </c>
      <c r="E8" s="25"/>
      <c r="F8" s="11"/>
      <c r="J8" s="11"/>
      <c r="N8" s="11"/>
      <c r="R8" s="13"/>
      <c r="T8" s="26">
        <v>4</v>
      </c>
      <c r="U8" s="32" t="s">
        <v>163</v>
      </c>
      <c r="V8" s="32" t="s">
        <v>30</v>
      </c>
      <c r="X8" s="5">
        <v>5</v>
      </c>
      <c r="Y8" s="5">
        <v>4</v>
      </c>
      <c r="Z8" s="6" t="str">
        <f t="shared" ca="1" si="1"/>
        <v/>
      </c>
      <c r="AA8" s="5">
        <v>4</v>
      </c>
    </row>
    <row r="9" spans="1:27" ht="14.7" thickBot="1" x14ac:dyDescent="0.55000000000000004">
      <c r="B9" s="33" t="s">
        <v>28</v>
      </c>
      <c r="C9" s="23">
        <v>13</v>
      </c>
      <c r="D9" s="24" t="str">
        <f t="shared" si="0"/>
        <v>THOMAS DAVIS - CFL-5</v>
      </c>
      <c r="E9" s="25"/>
      <c r="T9" s="26">
        <v>5</v>
      </c>
      <c r="U9" s="29" t="s">
        <v>164</v>
      </c>
      <c r="V9" s="29" t="s">
        <v>165</v>
      </c>
      <c r="X9" s="5">
        <v>5</v>
      </c>
      <c r="Y9" s="5">
        <v>5</v>
      </c>
      <c r="Z9" s="6" t="str">
        <f t="shared" ca="1" si="1"/>
        <v/>
      </c>
      <c r="AA9" s="5">
        <v>5</v>
      </c>
    </row>
    <row r="10" spans="1:27" ht="14.7" thickBot="1" x14ac:dyDescent="0.55000000000000004">
      <c r="B10" s="34" t="s">
        <v>31</v>
      </c>
      <c r="C10" s="35">
        <v>16</v>
      </c>
      <c r="D10" s="36" t="str">
        <f t="shared" si="0"/>
        <v/>
      </c>
      <c r="E10" s="37"/>
      <c r="T10" s="26">
        <v>6</v>
      </c>
      <c r="U10" s="27" t="s">
        <v>166</v>
      </c>
      <c r="V10" s="27" t="s">
        <v>86</v>
      </c>
      <c r="X10" s="5">
        <v>5</v>
      </c>
      <c r="Y10" s="5">
        <v>6</v>
      </c>
      <c r="Z10" s="6" t="str">
        <f t="shared" ca="1" si="1"/>
        <v/>
      </c>
      <c r="AA10" s="5">
        <v>6</v>
      </c>
    </row>
    <row r="11" spans="1:27" ht="14.7" thickBot="1" x14ac:dyDescent="0.55000000000000004">
      <c r="C11" s="59"/>
      <c r="D11" s="59"/>
      <c r="E11" s="59"/>
      <c r="I11" s="18"/>
      <c r="T11" s="26">
        <v>7</v>
      </c>
      <c r="U11" s="29" t="s">
        <v>167</v>
      </c>
      <c r="V11" s="29" t="s">
        <v>81</v>
      </c>
      <c r="X11" s="5">
        <v>4</v>
      </c>
      <c r="Y11" s="5">
        <v>4</v>
      </c>
      <c r="Z11" s="6" t="str">
        <f t="shared" ca="1" si="1"/>
        <v/>
      </c>
      <c r="AA11" s="5">
        <v>7</v>
      </c>
    </row>
    <row r="12" spans="1:27" ht="14.7" thickBot="1" x14ac:dyDescent="0.55000000000000004">
      <c r="E12" s="18"/>
      <c r="I12" s="18"/>
      <c r="T12" s="26">
        <v>8</v>
      </c>
      <c r="U12" s="27" t="s">
        <v>168</v>
      </c>
      <c r="V12" s="27" t="s">
        <v>44</v>
      </c>
      <c r="X12" s="5">
        <v>4</v>
      </c>
      <c r="Y12" s="5">
        <v>5</v>
      </c>
      <c r="Z12" s="6" t="str">
        <f t="shared" ca="1" si="1"/>
        <v/>
      </c>
      <c r="AA12" s="5">
        <v>8</v>
      </c>
    </row>
    <row r="13" spans="1:27" ht="14.7" thickBot="1" x14ac:dyDescent="0.55000000000000004">
      <c r="C13" s="38" t="s">
        <v>169</v>
      </c>
      <c r="F13" s="7"/>
      <c r="G13" s="8" t="s">
        <v>170</v>
      </c>
      <c r="H13" s="9" t="s">
        <v>40</v>
      </c>
      <c r="I13" s="39"/>
      <c r="J13" s="7"/>
      <c r="K13" s="8" t="s">
        <v>171</v>
      </c>
      <c r="L13" s="9" t="s">
        <v>42</v>
      </c>
      <c r="M13" s="39"/>
      <c r="T13" s="26">
        <v>9</v>
      </c>
      <c r="U13" s="27" t="s">
        <v>172</v>
      </c>
      <c r="V13" s="27" t="s">
        <v>111</v>
      </c>
      <c r="X13" s="5">
        <v>4</v>
      </c>
      <c r="Y13" s="5">
        <v>6</v>
      </c>
      <c r="Z13" s="6" t="str">
        <f t="shared" ca="1" si="1"/>
        <v/>
      </c>
      <c r="AA13" s="5">
        <v>9</v>
      </c>
    </row>
    <row r="14" spans="1:27" ht="14.7" thickBot="1" x14ac:dyDescent="0.55000000000000004">
      <c r="C14" s="50">
        <v>2</v>
      </c>
      <c r="D14" s="17" t="s">
        <v>45</v>
      </c>
      <c r="E14" s="18" t="s">
        <v>8</v>
      </c>
      <c r="G14" s="50">
        <v>4</v>
      </c>
      <c r="H14" s="17" t="s">
        <v>46</v>
      </c>
      <c r="I14" s="18" t="s">
        <v>8</v>
      </c>
      <c r="J14" s="5"/>
      <c r="K14" s="50">
        <v>5</v>
      </c>
      <c r="L14" s="7"/>
      <c r="M14" s="18" t="s">
        <v>8</v>
      </c>
      <c r="T14" s="26">
        <v>10</v>
      </c>
      <c r="U14" s="42" t="s">
        <v>173</v>
      </c>
      <c r="V14" s="42" t="s">
        <v>52</v>
      </c>
      <c r="X14" s="5">
        <v>1</v>
      </c>
      <c r="Y14" s="5">
        <v>4</v>
      </c>
      <c r="Z14" s="6" t="str">
        <f t="shared" ca="1" si="1"/>
        <v/>
      </c>
      <c r="AA14" s="5">
        <v>10</v>
      </c>
    </row>
    <row r="15" spans="1:27" ht="14.7" thickBot="1" x14ac:dyDescent="0.55000000000000004">
      <c r="B15" s="22" t="s">
        <v>16</v>
      </c>
      <c r="C15" s="23">
        <v>2</v>
      </c>
      <c r="D15" s="24" t="str">
        <f t="shared" ref="D15:D20" si="2" xml:space="preserve"> IF(INDEX(SurferOrigin,C15)="", INDEX(SurferNames,C15),INDEX(SurferNames,C15) &amp; " - " &amp; INDEX(SurferOrigin,C15))&amp;""</f>
        <v>BRIAN CRAIG - PBFL-1</v>
      </c>
      <c r="E15" s="25"/>
      <c r="G15" s="23">
        <v>1.2</v>
      </c>
      <c r="H15" s="24" t="str">
        <f t="shared" ref="H15:H20" ca="1" si="3">IFERROR(INDEX(INDIRECT("heat"&amp;LEFT(G15,LEN(G15)-FIND(".",G15))),MATCH(VALUE(RIGHT(G15,LEN(G15)-FIND(".",G15))),OFFSET(INDIRECT("heat"&amp;LEFT(G15,LEN(G15)-FIND(".",G15))),0,1),0)),"")</f>
        <v/>
      </c>
      <c r="I15" s="25"/>
      <c r="J15" s="5"/>
      <c r="K15" s="23">
        <v>1.1000000000000001</v>
      </c>
      <c r="L15" s="24" t="str">
        <f t="shared" ref="L15:L20" ca="1" si="4">IFERROR(INDEX(INDIRECT("heat"&amp;LEFT(K15,LEN(K15)-FIND(".",K15))),MATCH(VALUE(RIGHT(K15,LEN(K15)-FIND(".",K15))),OFFSET(INDIRECT("heat"&amp;LEFT(K15,LEN(K15)-FIND(".",K15))),0,1),0)),"")</f>
        <v/>
      </c>
      <c r="M15" s="25"/>
      <c r="T15" s="26">
        <v>11</v>
      </c>
      <c r="U15" s="29" t="s">
        <v>174</v>
      </c>
      <c r="V15" s="29" t="s">
        <v>60</v>
      </c>
      <c r="X15" s="5">
        <v>2</v>
      </c>
      <c r="Y15" s="5">
        <v>4</v>
      </c>
      <c r="Z15" s="6" t="str">
        <f t="shared" ca="1" si="1"/>
        <v/>
      </c>
      <c r="AA15" s="5">
        <v>10</v>
      </c>
    </row>
    <row r="16" spans="1:27" ht="14.7" thickBot="1" x14ac:dyDescent="0.55000000000000004">
      <c r="B16" s="28" t="s">
        <v>19</v>
      </c>
      <c r="C16" s="23">
        <v>5</v>
      </c>
      <c r="D16" s="24" t="str">
        <f t="shared" si="2"/>
        <v>MONTEE COURSEY - GAA-1</v>
      </c>
      <c r="E16" s="25"/>
      <c r="G16" s="23">
        <v>1.3</v>
      </c>
      <c r="H16" s="24" t="str">
        <f t="shared" ca="1" si="3"/>
        <v/>
      </c>
      <c r="I16" s="25"/>
      <c r="J16" s="5"/>
      <c r="K16" s="23">
        <v>2.1</v>
      </c>
      <c r="L16" s="24" t="str">
        <f t="shared" ca="1" si="4"/>
        <v/>
      </c>
      <c r="M16" s="25"/>
      <c r="T16" s="26">
        <v>12</v>
      </c>
      <c r="U16" s="29" t="s">
        <v>175</v>
      </c>
      <c r="V16" s="29" t="s">
        <v>111</v>
      </c>
      <c r="X16" s="5">
        <v>3</v>
      </c>
      <c r="Y16" s="5">
        <v>4</v>
      </c>
      <c r="Z16" s="6" t="str">
        <f t="shared" ca="1" si="1"/>
        <v/>
      </c>
      <c r="AA16" s="5">
        <v>10</v>
      </c>
    </row>
    <row r="17" spans="2:27" ht="14.7" thickBot="1" x14ac:dyDescent="0.55000000000000004">
      <c r="B17" s="30" t="s">
        <v>22</v>
      </c>
      <c r="C17" s="23">
        <v>8</v>
      </c>
      <c r="D17" s="24" t="str">
        <f t="shared" si="2"/>
        <v>WILLIAM KIMBALL - PBFL-3</v>
      </c>
      <c r="E17" s="25"/>
      <c r="G17" s="23">
        <v>2.2000000000000002</v>
      </c>
      <c r="H17" s="24" t="str">
        <f t="shared" ca="1" si="3"/>
        <v/>
      </c>
      <c r="I17" s="25"/>
      <c r="J17" s="5"/>
      <c r="K17" s="23">
        <v>3.1</v>
      </c>
      <c r="L17" s="24" t="str">
        <f t="shared" ca="1" si="4"/>
        <v/>
      </c>
      <c r="M17" s="25"/>
      <c r="T17" s="26">
        <v>13</v>
      </c>
      <c r="U17" s="29" t="s">
        <v>176</v>
      </c>
      <c r="V17" s="29" t="s">
        <v>62</v>
      </c>
      <c r="X17" s="5">
        <v>1</v>
      </c>
      <c r="Y17" s="5">
        <v>5</v>
      </c>
      <c r="Z17" s="6" t="str">
        <f t="shared" ca="1" si="1"/>
        <v/>
      </c>
      <c r="AA17" s="5">
        <v>13</v>
      </c>
    </row>
    <row r="18" spans="2:27" ht="14.7" thickBot="1" x14ac:dyDescent="0.55000000000000004">
      <c r="B18" s="31" t="s">
        <v>25</v>
      </c>
      <c r="C18" s="23">
        <v>11</v>
      </c>
      <c r="D18" s="24" t="str">
        <f t="shared" si="2"/>
        <v>JAMES DAVIS - NFL-4</v>
      </c>
      <c r="E18" s="25"/>
      <c r="G18" s="23">
        <v>2.2999999999999998</v>
      </c>
      <c r="H18" s="24" t="str">
        <f t="shared" ca="1" si="3"/>
        <v/>
      </c>
      <c r="I18" s="25"/>
      <c r="J18" s="5"/>
      <c r="K18" s="23">
        <v>4.0999999999999996</v>
      </c>
      <c r="L18" s="24" t="str">
        <f t="shared" ca="1" si="4"/>
        <v/>
      </c>
      <c r="M18" s="25"/>
      <c r="T18" s="26">
        <v>14</v>
      </c>
      <c r="U18" s="29" t="s">
        <v>177</v>
      </c>
      <c r="V18" s="29" t="s">
        <v>178</v>
      </c>
      <c r="X18" s="5">
        <v>2</v>
      </c>
      <c r="Y18" s="5">
        <v>5</v>
      </c>
      <c r="Z18" s="6" t="str">
        <f t="shared" ca="1" si="1"/>
        <v/>
      </c>
      <c r="AA18" s="5">
        <v>13</v>
      </c>
    </row>
    <row r="19" spans="2:27" ht="14.7" thickBot="1" x14ac:dyDescent="0.55000000000000004">
      <c r="B19" s="33" t="s">
        <v>28</v>
      </c>
      <c r="C19" s="23">
        <v>14</v>
      </c>
      <c r="D19" s="24" t="str">
        <f t="shared" si="2"/>
        <v>DARLAN LOPES - PBFL-5</v>
      </c>
      <c r="E19" s="25"/>
      <c r="G19" s="23">
        <v>3.2</v>
      </c>
      <c r="H19" s="24" t="str">
        <f t="shared" ca="1" si="3"/>
        <v/>
      </c>
      <c r="I19" s="25"/>
      <c r="J19" s="5"/>
      <c r="K19" s="23">
        <v>4.2</v>
      </c>
      <c r="L19" s="24" t="str">
        <f t="shared" ca="1" si="4"/>
        <v/>
      </c>
      <c r="M19" s="25"/>
      <c r="T19" s="26">
        <v>15</v>
      </c>
      <c r="U19" s="29" t="s">
        <v>179</v>
      </c>
      <c r="V19" s="29" t="s">
        <v>180</v>
      </c>
      <c r="X19" s="5">
        <v>3</v>
      </c>
      <c r="Y19" s="5">
        <v>5</v>
      </c>
      <c r="Z19" s="6" t="str">
        <f t="shared" ca="1" si="1"/>
        <v/>
      </c>
      <c r="AA19" s="5">
        <v>13</v>
      </c>
    </row>
    <row r="20" spans="2:27" ht="14.7" thickBot="1" x14ac:dyDescent="0.55000000000000004">
      <c r="B20" s="34" t="s">
        <v>31</v>
      </c>
      <c r="C20" s="35">
        <v>17</v>
      </c>
      <c r="D20" s="36" t="str">
        <f t="shared" si="2"/>
        <v/>
      </c>
      <c r="E20" s="37"/>
      <c r="G20" s="35">
        <v>3.3</v>
      </c>
      <c r="H20" s="36" t="str">
        <f t="shared" ca="1" si="3"/>
        <v/>
      </c>
      <c r="I20" s="37"/>
      <c r="J20" s="5"/>
      <c r="K20" s="35">
        <v>4.3</v>
      </c>
      <c r="L20" s="36" t="str">
        <f t="shared" ca="1" si="4"/>
        <v/>
      </c>
      <c r="M20" s="37"/>
      <c r="T20" s="26">
        <v>16</v>
      </c>
      <c r="U20" s="29"/>
      <c r="V20" s="29"/>
      <c r="X20" s="5">
        <v>1</v>
      </c>
      <c r="Y20" s="5">
        <v>6</v>
      </c>
      <c r="Z20" s="6" t="str">
        <f t="shared" ca="1" si="1"/>
        <v/>
      </c>
      <c r="AA20" s="5">
        <v>16</v>
      </c>
    </row>
    <row r="21" spans="2:27" ht="14.7" thickBot="1" x14ac:dyDescent="0.55000000000000004">
      <c r="C21" s="59"/>
      <c r="D21" s="59"/>
      <c r="E21" s="59"/>
      <c r="G21" s="59"/>
      <c r="H21" s="59"/>
      <c r="I21" s="59"/>
      <c r="J21" s="5"/>
      <c r="K21" s="59"/>
      <c r="L21" s="59"/>
      <c r="M21" s="59"/>
      <c r="T21" s="26">
        <v>17</v>
      </c>
      <c r="U21" s="29"/>
      <c r="V21" s="29"/>
      <c r="X21" s="5">
        <v>2</v>
      </c>
      <c r="Y21" s="5">
        <v>6</v>
      </c>
      <c r="Z21" s="6" t="str">
        <f t="shared" ca="1" si="1"/>
        <v/>
      </c>
      <c r="AA21" s="5">
        <v>16</v>
      </c>
    </row>
    <row r="22" spans="2:27" ht="14.7" thickBot="1" x14ac:dyDescent="0.55000000000000004">
      <c r="E22" s="18"/>
      <c r="T22" s="26">
        <v>18</v>
      </c>
      <c r="U22" s="29"/>
      <c r="V22" s="29"/>
      <c r="X22" s="5">
        <v>3</v>
      </c>
      <c r="Y22" s="5">
        <v>6</v>
      </c>
      <c r="Z22" s="6" t="str">
        <f t="shared" ca="1" si="1"/>
        <v/>
      </c>
      <c r="AA22" s="5">
        <v>16</v>
      </c>
    </row>
    <row r="23" spans="2:27" x14ac:dyDescent="0.5">
      <c r="C23" s="38" t="s">
        <v>181</v>
      </c>
      <c r="T23" s="6"/>
      <c r="U23" s="6"/>
      <c r="V23" s="6"/>
      <c r="Z23" s="6"/>
    </row>
    <row r="24" spans="2:27" x14ac:dyDescent="0.5">
      <c r="C24" s="50">
        <v>3</v>
      </c>
      <c r="D24" s="17" t="s">
        <v>66</v>
      </c>
      <c r="E24" s="18" t="s">
        <v>8</v>
      </c>
      <c r="T24" s="58" t="s">
        <v>67</v>
      </c>
      <c r="U24" s="58"/>
      <c r="V24" s="58"/>
      <c r="Z24" s="6"/>
    </row>
    <row r="25" spans="2:27" x14ac:dyDescent="0.5">
      <c r="B25" s="22" t="s">
        <v>16</v>
      </c>
      <c r="C25" s="23">
        <v>3</v>
      </c>
      <c r="D25" s="24" t="str">
        <f t="shared" ref="D25:D30" si="5" xml:space="preserve"> IF(INDEX(SurferOrigin,C25)="", INDEX(SurferNames,C25),INDEX(SurferNames,C25) &amp; " - " &amp; INDEX(SurferOrigin,C25))&amp;""</f>
        <v>JASON MOTES - NFL-1</v>
      </c>
      <c r="E25" s="25"/>
      <c r="T25" s="43"/>
      <c r="U25" s="43"/>
      <c r="V25" s="43"/>
      <c r="Z25" s="6"/>
    </row>
    <row r="26" spans="2:27" x14ac:dyDescent="0.5">
      <c r="B26" s="28" t="s">
        <v>19</v>
      </c>
      <c r="C26" s="23">
        <v>6</v>
      </c>
      <c r="D26" s="24" t="str">
        <f t="shared" si="5"/>
        <v>KELLY DE RIVERO - CFL-2</v>
      </c>
      <c r="E26" s="25"/>
      <c r="T26" s="43"/>
      <c r="U26" s="43"/>
      <c r="V26" s="43"/>
      <c r="Z26" s="6"/>
    </row>
    <row r="27" spans="2:27" x14ac:dyDescent="0.5">
      <c r="B27" s="30" t="s">
        <v>22</v>
      </c>
      <c r="C27" s="23">
        <v>9</v>
      </c>
      <c r="D27" s="24" t="str">
        <f t="shared" si="5"/>
        <v>ANTHONY PASSARELLI - CFL-4</v>
      </c>
      <c r="E27" s="25"/>
      <c r="T27" s="43"/>
      <c r="U27" s="43"/>
      <c r="V27" s="43"/>
      <c r="Z27" s="6"/>
    </row>
    <row r="28" spans="2:27" x14ac:dyDescent="0.5">
      <c r="B28" s="31" t="s">
        <v>25</v>
      </c>
      <c r="C28" s="23">
        <v>12</v>
      </c>
      <c r="D28" s="24" t="str">
        <f t="shared" si="5"/>
        <v>SHANE SEBASTIAN - CFL-4</v>
      </c>
      <c r="E28" s="25"/>
      <c r="T28" s="43"/>
      <c r="U28" s="43"/>
      <c r="V28" s="43"/>
      <c r="Z28" s="6"/>
    </row>
    <row r="29" spans="2:27" x14ac:dyDescent="0.5">
      <c r="B29" s="33" t="s">
        <v>28</v>
      </c>
      <c r="C29" s="23">
        <v>15</v>
      </c>
      <c r="D29" s="24" t="str">
        <f t="shared" si="5"/>
        <v>TODD DARCELL - CFL-8</v>
      </c>
      <c r="E29" s="25"/>
      <c r="T29" s="44"/>
      <c r="U29" s="44"/>
      <c r="V29" s="44"/>
      <c r="Z29" s="6"/>
    </row>
    <row r="30" spans="2:27" x14ac:dyDescent="0.5">
      <c r="B30" s="34" t="s">
        <v>31</v>
      </c>
      <c r="C30" s="35">
        <v>18</v>
      </c>
      <c r="D30" s="36" t="str">
        <f t="shared" si="5"/>
        <v/>
      </c>
      <c r="E30" s="37"/>
      <c r="T30" s="44"/>
      <c r="U30" s="44"/>
      <c r="V30" s="44"/>
      <c r="Z30" s="6"/>
    </row>
    <row r="31" spans="2:27" x14ac:dyDescent="0.5">
      <c r="C31" s="59"/>
      <c r="D31" s="59"/>
      <c r="E31" s="59"/>
      <c r="T31" s="44"/>
      <c r="U31" s="44"/>
      <c r="V31" s="44"/>
      <c r="Z31" s="6"/>
    </row>
    <row r="32" spans="2:27" x14ac:dyDescent="0.5">
      <c r="T32" s="44"/>
      <c r="U32" s="44"/>
      <c r="V32" s="44"/>
      <c r="Z32" s="6"/>
    </row>
    <row r="33" spans="2:26" x14ac:dyDescent="0.5">
      <c r="T33" s="44"/>
      <c r="U33" s="44"/>
      <c r="V33" s="44"/>
      <c r="Z33" s="6"/>
    </row>
    <row r="34" spans="2:26" x14ac:dyDescent="0.5">
      <c r="T34" s="44"/>
      <c r="U34" s="44"/>
      <c r="V34" s="44"/>
      <c r="Z34" s="6"/>
    </row>
    <row r="35" spans="2:26" x14ac:dyDescent="0.5">
      <c r="T35" s="44"/>
      <c r="U35" s="44"/>
      <c r="V35" s="44"/>
      <c r="Z35" s="6"/>
    </row>
    <row r="36" spans="2:26" x14ac:dyDescent="0.5">
      <c r="T36" s="44"/>
      <c r="U36" s="44"/>
      <c r="V36" s="44"/>
      <c r="Z36" s="6"/>
    </row>
    <row r="37" spans="2:26" x14ac:dyDescent="0.5">
      <c r="T37" s="44"/>
      <c r="U37" s="44"/>
      <c r="V37" s="44"/>
      <c r="Z37" s="6"/>
    </row>
    <row r="38" spans="2:26" x14ac:dyDescent="0.5">
      <c r="T38" s="44"/>
      <c r="U38" s="44"/>
      <c r="V38" s="44"/>
      <c r="Z38" s="6"/>
    </row>
    <row r="39" spans="2:26" x14ac:dyDescent="0.5">
      <c r="T39" s="44"/>
      <c r="U39" s="44"/>
      <c r="V39" s="44"/>
      <c r="Z39" s="6"/>
    </row>
    <row r="40" spans="2:26" x14ac:dyDescent="0.5">
      <c r="T40" s="44"/>
      <c r="U40" s="44"/>
      <c r="V40" s="44"/>
      <c r="Z40" s="6"/>
    </row>
    <row r="41" spans="2:26" x14ac:dyDescent="0.5">
      <c r="T41" s="44"/>
      <c r="U41" s="44"/>
      <c r="V41" s="44"/>
      <c r="Z41" s="6"/>
    </row>
    <row r="42" spans="2:26" x14ac:dyDescent="0.5">
      <c r="T42" s="44"/>
      <c r="U42" s="44"/>
      <c r="V42" s="44"/>
      <c r="Z42" s="6"/>
    </row>
    <row r="43" spans="2:26" x14ac:dyDescent="0.5">
      <c r="T43" s="44"/>
      <c r="U43" s="44"/>
      <c r="V43" s="44"/>
      <c r="Z43" s="6"/>
    </row>
    <row r="44" spans="2:26" x14ac:dyDescent="0.5">
      <c r="B44" t="s">
        <v>70</v>
      </c>
      <c r="T44" s="44"/>
      <c r="U44" s="44"/>
      <c r="V44" s="44"/>
      <c r="Z44" s="6"/>
    </row>
    <row r="45" spans="2:26" x14ac:dyDescent="0.5">
      <c r="B45" t="s">
        <v>71</v>
      </c>
      <c r="T45" s="44"/>
      <c r="U45" s="44"/>
      <c r="V45" s="44"/>
      <c r="Z45" s="6"/>
    </row>
    <row r="46" spans="2:26" x14ac:dyDescent="0.5">
      <c r="T46" s="44"/>
      <c r="U46" s="44"/>
      <c r="V46" s="44"/>
      <c r="Z46" s="6"/>
    </row>
    <row r="47" spans="2:26" x14ac:dyDescent="0.5">
      <c r="T47" s="44"/>
      <c r="U47" s="44"/>
      <c r="V47" s="44"/>
      <c r="Z47" s="6"/>
    </row>
    <row r="48" spans="2:26" x14ac:dyDescent="0.5">
      <c r="T48" s="44"/>
      <c r="U48" s="44"/>
      <c r="V48" s="44"/>
      <c r="Z48" s="6"/>
    </row>
    <row r="49" spans="20:26" x14ac:dyDescent="0.5">
      <c r="T49" s="44"/>
      <c r="U49" s="44"/>
      <c r="V49" s="44"/>
      <c r="Z49" s="6"/>
    </row>
    <row r="50" spans="20:26" x14ac:dyDescent="0.5">
      <c r="T50" s="44"/>
      <c r="U50" s="44"/>
      <c r="V50" s="44"/>
      <c r="Z50" s="6"/>
    </row>
    <row r="51" spans="20:26" x14ac:dyDescent="0.5">
      <c r="T51" s="44"/>
      <c r="U51" s="44"/>
      <c r="V51" s="44"/>
      <c r="Z51" s="6"/>
    </row>
    <row r="52" spans="20:26" x14ac:dyDescent="0.5">
      <c r="T52" s="44"/>
      <c r="U52" s="44"/>
      <c r="V52" s="44"/>
      <c r="Z52" s="6"/>
    </row>
    <row r="53" spans="20:26" x14ac:dyDescent="0.5">
      <c r="T53" s="44"/>
      <c r="U53" s="44"/>
      <c r="V53" s="44"/>
      <c r="Z53" s="6"/>
    </row>
    <row r="54" spans="20:26" x14ac:dyDescent="0.5">
      <c r="T54" s="44"/>
      <c r="U54" s="44"/>
      <c r="V54" s="44"/>
      <c r="Z54" s="6"/>
    </row>
    <row r="55" spans="20:26" x14ac:dyDescent="0.5">
      <c r="U55"/>
      <c r="V55"/>
      <c r="Z55" s="6"/>
    </row>
    <row r="56" spans="20:26" x14ac:dyDescent="0.5">
      <c r="U56"/>
      <c r="V56"/>
      <c r="Z56" s="6"/>
    </row>
    <row r="57" spans="20:26" x14ac:dyDescent="0.5">
      <c r="U57"/>
      <c r="V57"/>
      <c r="Z57" s="6"/>
    </row>
    <row r="58" spans="20:26" x14ac:dyDescent="0.5">
      <c r="U58"/>
      <c r="V58"/>
      <c r="Z58" s="6"/>
    </row>
    <row r="59" spans="20:26" x14ac:dyDescent="0.5">
      <c r="U59"/>
      <c r="V59"/>
      <c r="Z59" s="6"/>
    </row>
    <row r="60" spans="20:26" x14ac:dyDescent="0.5">
      <c r="U60"/>
      <c r="V60"/>
    </row>
  </sheetData>
  <sheetProtection password="B6AC" sheet="1" scenarios="1" formatCells="0"/>
  <mergeCells count="9">
    <mergeCell ref="T24:V24"/>
    <mergeCell ref="C31:E31"/>
    <mergeCell ref="B1:D1"/>
    <mergeCell ref="H1:I1"/>
    <mergeCell ref="L1:P1"/>
    <mergeCell ref="C11:E11"/>
    <mergeCell ref="C21:E21"/>
    <mergeCell ref="G21:I21"/>
    <mergeCell ref="K21:M21"/>
  </mergeCells>
  <pageMargins left="0.25" right="0.25" top="0.75" bottom="0.75" header="0.3" footer="0.3"/>
  <pageSetup scale="70" orientation="landscape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A4" workbookViewId="0">
      <selection activeCell="U15" sqref="U15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2.5859375" customWidth="1"/>
    <col min="8" max="8" width="24.29296875" customWidth="1"/>
    <col min="9" max="9" width="7.41015625" customWidth="1"/>
    <col min="10" max="10" width="7.878906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5.5859375" style="5" customWidth="1"/>
    <col min="25" max="25" width="8.87890625" style="5" customWidth="1"/>
    <col min="26" max="26" width="37.2929687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92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182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F4" s="18"/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R5" s="13"/>
      <c r="T5" s="47">
        <v>1</v>
      </c>
      <c r="U5" s="51" t="s">
        <v>183</v>
      </c>
      <c r="V5" s="27" t="s">
        <v>21</v>
      </c>
      <c r="X5" s="5">
        <v>3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R6" s="13"/>
      <c r="T6" s="47">
        <v>2</v>
      </c>
      <c r="U6" s="52" t="s">
        <v>184</v>
      </c>
      <c r="V6" s="29" t="s">
        <v>27</v>
      </c>
      <c r="X6" s="5">
        <v>3</v>
      </c>
      <c r="Y6" s="5">
        <v>2</v>
      </c>
      <c r="Z6" s="6" t="str">
        <f t="shared" ref="Z6:Z16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R7" s="13"/>
      <c r="T7" s="47">
        <v>3</v>
      </c>
      <c r="U7" s="52" t="s">
        <v>185</v>
      </c>
      <c r="V7" s="29" t="s">
        <v>18</v>
      </c>
      <c r="X7" s="5">
        <v>3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R8" s="13"/>
      <c r="T8" s="47">
        <v>4</v>
      </c>
      <c r="U8" s="52" t="s">
        <v>186</v>
      </c>
      <c r="V8" s="32" t="s">
        <v>111</v>
      </c>
      <c r="X8" s="5">
        <v>3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52" t="s">
        <v>187</v>
      </c>
      <c r="V9" s="29" t="s">
        <v>54</v>
      </c>
      <c r="X9" s="5">
        <v>3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B10" s="7"/>
      <c r="C10" s="48" t="s">
        <v>188</v>
      </c>
      <c r="D10" s="9" t="s">
        <v>5</v>
      </c>
      <c r="E10" s="39"/>
      <c r="M10" s="18"/>
      <c r="T10" s="47">
        <v>6</v>
      </c>
      <c r="U10" s="51" t="s">
        <v>189</v>
      </c>
      <c r="V10" s="27" t="s">
        <v>62</v>
      </c>
      <c r="X10" s="5">
        <v>3</v>
      </c>
      <c r="Y10" s="5">
        <v>6</v>
      </c>
      <c r="Z10" s="6" t="str">
        <f t="shared" ca="1" si="0"/>
        <v/>
      </c>
      <c r="AA10" s="5">
        <v>6</v>
      </c>
    </row>
    <row r="11" spans="1:27" ht="14.7" thickBot="1" x14ac:dyDescent="0.55000000000000004">
      <c r="B11" s="15"/>
      <c r="C11" s="50">
        <v>1</v>
      </c>
      <c r="D11" s="17" t="s">
        <v>103</v>
      </c>
      <c r="E11" s="18" t="s">
        <v>8</v>
      </c>
      <c r="T11" s="47">
        <v>7</v>
      </c>
      <c r="U11" s="52" t="s">
        <v>190</v>
      </c>
      <c r="V11" s="29" t="s">
        <v>90</v>
      </c>
      <c r="X11" s="5">
        <v>1</v>
      </c>
      <c r="Y11" s="5">
        <v>4</v>
      </c>
      <c r="Z11" s="6" t="str">
        <f t="shared" ca="1" si="0"/>
        <v/>
      </c>
      <c r="AA11" s="5">
        <v>7</v>
      </c>
    </row>
    <row r="12" spans="1:27" ht="14.7" thickBot="1" x14ac:dyDescent="0.55000000000000004">
      <c r="B12" s="22" t="s">
        <v>16</v>
      </c>
      <c r="C12" s="23">
        <v>1</v>
      </c>
      <c r="D12" s="24" t="str">
        <f t="shared" ref="D12:D17" si="1" xml:space="preserve"> IF(INDEX(SurferOrigin,C12)="", INDEX(SurferNames,C12),INDEX(SurferNames,C12) &amp; " - " &amp; INDEX(SurferOrigin,C12))&amp;""</f>
        <v>WILLIAM AUSTIN - CFL-1</v>
      </c>
      <c r="E12" s="25"/>
      <c r="T12" s="47">
        <v>8</v>
      </c>
      <c r="U12" s="51" t="s">
        <v>191</v>
      </c>
      <c r="V12" s="27" t="s">
        <v>192</v>
      </c>
      <c r="X12" s="5">
        <v>2</v>
      </c>
      <c r="Y12" s="5">
        <v>4</v>
      </c>
      <c r="Z12" s="6" t="str">
        <f t="shared" ca="1" si="0"/>
        <v/>
      </c>
      <c r="AA12" s="5">
        <v>7</v>
      </c>
    </row>
    <row r="13" spans="1:27" ht="14.7" thickBot="1" x14ac:dyDescent="0.55000000000000004">
      <c r="B13" s="28" t="s">
        <v>19</v>
      </c>
      <c r="C13" s="23">
        <v>3</v>
      </c>
      <c r="D13" s="24" t="str">
        <f t="shared" si="1"/>
        <v>JIM TOLLIER - PBFL-1</v>
      </c>
      <c r="E13" s="25"/>
      <c r="T13" s="47">
        <v>9</v>
      </c>
      <c r="U13" s="51" t="s">
        <v>193</v>
      </c>
      <c r="V13" s="27" t="s">
        <v>194</v>
      </c>
      <c r="X13" s="5">
        <v>1</v>
      </c>
      <c r="Y13" s="5">
        <v>5</v>
      </c>
      <c r="Z13" s="6" t="str">
        <f t="shared" ca="1" si="0"/>
        <v/>
      </c>
      <c r="AA13" s="5">
        <v>9</v>
      </c>
    </row>
    <row r="14" spans="1:27" ht="14.7" thickBot="1" x14ac:dyDescent="0.55000000000000004">
      <c r="B14" s="30" t="s">
        <v>22</v>
      </c>
      <c r="C14" s="23">
        <v>5</v>
      </c>
      <c r="D14" s="24" t="str">
        <f t="shared" si="1"/>
        <v>CHARLEY HAJEK - NCFL-4</v>
      </c>
      <c r="E14" s="25"/>
      <c r="T14" s="47">
        <v>10</v>
      </c>
      <c r="U14" s="53" t="s">
        <v>195</v>
      </c>
      <c r="V14" s="42" t="s">
        <v>64</v>
      </c>
      <c r="X14" s="5">
        <v>2</v>
      </c>
      <c r="Y14" s="5">
        <v>5</v>
      </c>
      <c r="Z14" s="6" t="str">
        <f t="shared" ca="1" si="0"/>
        <v/>
      </c>
      <c r="AA14" s="5">
        <v>9</v>
      </c>
    </row>
    <row r="15" spans="1:27" ht="14.7" thickBot="1" x14ac:dyDescent="0.55000000000000004">
      <c r="B15" s="31" t="s">
        <v>25</v>
      </c>
      <c r="C15" s="23">
        <v>7</v>
      </c>
      <c r="D15" s="24" t="str">
        <f t="shared" si="1"/>
        <v>KIRK OSWELL - NCFL-5</v>
      </c>
      <c r="E15" s="25"/>
      <c r="K15" s="48" t="s">
        <v>196</v>
      </c>
      <c r="L15" s="9" t="s">
        <v>42</v>
      </c>
      <c r="M15" s="39"/>
      <c r="T15" s="47">
        <v>11</v>
      </c>
      <c r="U15" s="52" t="s">
        <v>197</v>
      </c>
      <c r="V15" s="29" t="s">
        <v>198</v>
      </c>
      <c r="X15" s="5">
        <v>1</v>
      </c>
      <c r="Y15" s="5">
        <v>6</v>
      </c>
      <c r="Z15" s="6" t="str">
        <f t="shared" ca="1" si="0"/>
        <v/>
      </c>
      <c r="AA15" s="5">
        <v>11</v>
      </c>
    </row>
    <row r="16" spans="1:27" ht="14.7" thickBot="1" x14ac:dyDescent="0.55000000000000004">
      <c r="B16" s="33" t="s">
        <v>28</v>
      </c>
      <c r="C16" s="23">
        <v>9</v>
      </c>
      <c r="D16" s="24" t="str">
        <f t="shared" si="1"/>
        <v>FRANK GILDAY - NCFL</v>
      </c>
      <c r="E16" s="25"/>
      <c r="K16" s="50">
        <v>3</v>
      </c>
      <c r="L16" s="7"/>
      <c r="M16" s="18" t="s">
        <v>8</v>
      </c>
      <c r="T16" s="47">
        <v>12</v>
      </c>
      <c r="U16" s="52"/>
      <c r="V16" s="29"/>
      <c r="X16" s="5">
        <v>2</v>
      </c>
      <c r="Y16" s="5">
        <v>6</v>
      </c>
      <c r="Z16" s="6" t="str">
        <f t="shared" ca="1" si="0"/>
        <v/>
      </c>
      <c r="AA16" s="5">
        <v>11</v>
      </c>
    </row>
    <row r="17" spans="2:26" x14ac:dyDescent="0.5">
      <c r="B17" s="34" t="s">
        <v>31</v>
      </c>
      <c r="C17" s="23">
        <v>11</v>
      </c>
      <c r="D17" s="24" t="str">
        <f t="shared" si="1"/>
        <v>STEVEN KRAFT - SAFL</v>
      </c>
      <c r="E17" s="25"/>
      <c r="J17" s="22" t="s">
        <v>16</v>
      </c>
      <c r="K17" s="23">
        <v>1.1000000000000001</v>
      </c>
      <c r="L17" s="24" t="str">
        <f t="shared" ref="L17:L22" ca="1" si="2">IFERROR(INDEX(INDIRECT("heat"&amp;LEFT(K17,LEN(K17)-FIND(".",K17))),MATCH(VALUE(RIGHT(K17,LEN(K17)-FIND(".",K17))),OFFSET(INDIRECT("heat"&amp;LEFT(K17,LEN(K17)-FIND(".",K17))),0,1),0)),"")</f>
        <v/>
      </c>
      <c r="M17" s="25"/>
      <c r="T17" s="5"/>
      <c r="Z17" s="6"/>
    </row>
    <row r="18" spans="2:26" x14ac:dyDescent="0.5">
      <c r="C18" s="68"/>
      <c r="D18" s="68"/>
      <c r="E18" s="68"/>
      <c r="I18" s="18"/>
      <c r="J18" s="28" t="s">
        <v>19</v>
      </c>
      <c r="K18" s="23">
        <v>1.2</v>
      </c>
      <c r="L18" s="24" t="str">
        <f t="shared" ca="1" si="2"/>
        <v/>
      </c>
      <c r="M18" s="25"/>
      <c r="T18" s="5"/>
      <c r="U18" s="5" t="s">
        <v>67</v>
      </c>
      <c r="Z18" s="6"/>
    </row>
    <row r="19" spans="2:26" x14ac:dyDescent="0.5">
      <c r="I19" s="18"/>
      <c r="J19" s="30" t="s">
        <v>22</v>
      </c>
      <c r="K19" s="23">
        <v>1.3</v>
      </c>
      <c r="L19" s="24" t="str">
        <f t="shared" ca="1" si="2"/>
        <v/>
      </c>
      <c r="M19" s="25"/>
      <c r="T19" s="5"/>
      <c r="U19" s="43"/>
      <c r="V19" s="43"/>
      <c r="Z19" s="6"/>
    </row>
    <row r="20" spans="2:26" x14ac:dyDescent="0.5">
      <c r="C20" s="54" t="s">
        <v>199</v>
      </c>
      <c r="F20" s="7"/>
      <c r="J20" s="31" t="s">
        <v>25</v>
      </c>
      <c r="K20" s="23">
        <v>2.1</v>
      </c>
      <c r="L20" s="24" t="str">
        <f t="shared" ca="1" si="2"/>
        <v/>
      </c>
      <c r="M20" s="25"/>
      <c r="T20" s="5"/>
      <c r="U20" s="43"/>
      <c r="V20" s="43"/>
      <c r="Z20" s="6"/>
    </row>
    <row r="21" spans="2:26" x14ac:dyDescent="0.5">
      <c r="C21" s="50">
        <v>2</v>
      </c>
      <c r="D21" s="17" t="s">
        <v>115</v>
      </c>
      <c r="E21" s="18" t="s">
        <v>8</v>
      </c>
      <c r="F21" s="55"/>
      <c r="J21" s="33" t="s">
        <v>28</v>
      </c>
      <c r="K21" s="23">
        <v>2.2000000000000002</v>
      </c>
      <c r="L21" s="24" t="str">
        <f t="shared" ca="1" si="2"/>
        <v/>
      </c>
      <c r="M21" s="25"/>
      <c r="T21" s="5"/>
      <c r="U21" s="43"/>
      <c r="V21" s="43"/>
      <c r="Z21" s="6"/>
    </row>
    <row r="22" spans="2:26" x14ac:dyDescent="0.5">
      <c r="B22" s="22" t="s">
        <v>16</v>
      </c>
      <c r="C22" s="23">
        <v>2</v>
      </c>
      <c r="D22" s="24" t="str">
        <f t="shared" ref="D22:D27" si="3" xml:space="preserve"> IF(INDEX(SurferOrigin,C22)="", INDEX(SurferNames,C22),INDEX(SurferNames,C22) &amp; " - " &amp; INDEX(SurferOrigin,C22))&amp;""</f>
        <v>JAY SMITH - NCFL-1</v>
      </c>
      <c r="E22" s="25"/>
      <c r="F22" s="56"/>
      <c r="J22" s="34" t="s">
        <v>31</v>
      </c>
      <c r="K22" s="23">
        <v>2.2999999999999998</v>
      </c>
      <c r="L22" s="24" t="str">
        <f t="shared" ca="1" si="2"/>
        <v/>
      </c>
      <c r="M22" s="25"/>
      <c r="T22" s="5"/>
      <c r="U22" s="43"/>
      <c r="V22" s="43"/>
      <c r="Z22" s="6"/>
    </row>
    <row r="23" spans="2:26" x14ac:dyDescent="0.5">
      <c r="B23" s="28" t="s">
        <v>19</v>
      </c>
      <c r="C23" s="23">
        <v>4</v>
      </c>
      <c r="D23" s="24" t="str">
        <f t="shared" si="3"/>
        <v>ROBERTH TRANTHAM - CFL-4</v>
      </c>
      <c r="E23" s="25"/>
      <c r="K23" s="68"/>
      <c r="L23" s="68"/>
      <c r="M23" s="68"/>
      <c r="T23" s="5"/>
      <c r="U23" s="43"/>
      <c r="V23" s="43"/>
      <c r="Z23" s="6"/>
    </row>
    <row r="24" spans="2:26" x14ac:dyDescent="0.5">
      <c r="B24" s="30" t="s">
        <v>22</v>
      </c>
      <c r="C24" s="23">
        <v>6</v>
      </c>
      <c r="D24" s="24" t="str">
        <f t="shared" si="3"/>
        <v>JAMES SAVAGE - CFL-5</v>
      </c>
      <c r="E24" s="25"/>
      <c r="T24" s="5"/>
      <c r="U24" s="43"/>
      <c r="V24" s="43"/>
      <c r="Z24" s="6"/>
    </row>
    <row r="25" spans="2:26" x14ac:dyDescent="0.5">
      <c r="B25" s="31" t="s">
        <v>25</v>
      </c>
      <c r="C25" s="23">
        <v>8</v>
      </c>
      <c r="D25" s="24" t="str">
        <f t="shared" si="3"/>
        <v>LYNN HARRINGTON - NCFL-6</v>
      </c>
      <c r="E25" s="25"/>
      <c r="T25" s="5"/>
      <c r="U25" s="43"/>
      <c r="V25" s="43"/>
      <c r="Z25" s="6"/>
    </row>
    <row r="26" spans="2:26" x14ac:dyDescent="0.5">
      <c r="B26" s="33" t="s">
        <v>28</v>
      </c>
      <c r="C26" s="23">
        <v>10</v>
      </c>
      <c r="D26" s="24" t="str">
        <f t="shared" si="3"/>
        <v>LEE HOWELL - CFL</v>
      </c>
      <c r="E26" s="25"/>
      <c r="T26" s="5"/>
      <c r="U26" s="43"/>
      <c r="V26" s="43"/>
      <c r="Z26" s="6"/>
    </row>
    <row r="27" spans="2:26" x14ac:dyDescent="0.5">
      <c r="B27" s="34" t="s">
        <v>31</v>
      </c>
      <c r="C27" s="23">
        <v>12</v>
      </c>
      <c r="D27" s="24" t="str">
        <f t="shared" si="3"/>
        <v/>
      </c>
      <c r="E27" s="25"/>
      <c r="T27" s="5"/>
      <c r="U27" s="43"/>
      <c r="V27" s="43"/>
      <c r="Z27" s="6"/>
    </row>
    <row r="28" spans="2:26" x14ac:dyDescent="0.5">
      <c r="C28" s="68"/>
      <c r="D28" s="68"/>
      <c r="E28" s="68"/>
      <c r="T28" s="5"/>
      <c r="U28" s="43"/>
      <c r="V28" s="43"/>
      <c r="Z28" s="6"/>
    </row>
    <row r="29" spans="2:26" x14ac:dyDescent="0.5">
      <c r="U29" s="44"/>
      <c r="V29" s="44"/>
      <c r="Z29" s="6"/>
    </row>
    <row r="30" spans="2:26" x14ac:dyDescent="0.5">
      <c r="U30" s="44"/>
      <c r="V30" s="44"/>
      <c r="Z30" s="6"/>
    </row>
    <row r="31" spans="2:26" x14ac:dyDescent="0.5">
      <c r="U31" s="44"/>
      <c r="V31" s="44"/>
      <c r="Z31" s="6"/>
    </row>
    <row r="32" spans="2:26" x14ac:dyDescent="0.5">
      <c r="U32" s="44"/>
      <c r="V32" s="44"/>
      <c r="Z32" s="6"/>
    </row>
    <row r="33" spans="2:26" x14ac:dyDescent="0.5">
      <c r="U33" s="44"/>
      <c r="V33" s="44"/>
      <c r="Z33" s="6"/>
    </row>
    <row r="34" spans="2:26" x14ac:dyDescent="0.5">
      <c r="U34" s="44"/>
      <c r="V34" s="44"/>
      <c r="Z34" s="6"/>
    </row>
    <row r="35" spans="2:26" x14ac:dyDescent="0.5">
      <c r="U35" s="44"/>
      <c r="V35" s="44"/>
      <c r="Z35" s="6"/>
    </row>
    <row r="36" spans="2:26" x14ac:dyDescent="0.5">
      <c r="U36" s="44"/>
      <c r="V36" s="44"/>
      <c r="Z36" s="6"/>
    </row>
    <row r="37" spans="2:26" x14ac:dyDescent="0.5">
      <c r="U37" s="44"/>
      <c r="V37" s="44"/>
      <c r="Z37" s="6"/>
    </row>
    <row r="38" spans="2:26" x14ac:dyDescent="0.5">
      <c r="U38" s="44"/>
      <c r="V38" s="44"/>
      <c r="Z38" s="6"/>
    </row>
    <row r="39" spans="2:26" x14ac:dyDescent="0.5">
      <c r="U39" s="44"/>
      <c r="V39" s="44"/>
      <c r="Z39" s="6"/>
    </row>
    <row r="40" spans="2:26" x14ac:dyDescent="0.5">
      <c r="U40" s="44"/>
      <c r="V40" s="44"/>
      <c r="Z40" s="6"/>
    </row>
    <row r="41" spans="2:26" x14ac:dyDescent="0.5">
      <c r="U41" s="44"/>
      <c r="V41" s="44"/>
      <c r="Z41" s="6"/>
    </row>
    <row r="42" spans="2:26" x14ac:dyDescent="0.5">
      <c r="U42" s="44"/>
      <c r="V42" s="44"/>
      <c r="Z42" s="6"/>
    </row>
    <row r="43" spans="2:26" x14ac:dyDescent="0.5">
      <c r="U43" s="44"/>
      <c r="V43" s="44"/>
      <c r="Z43" s="6"/>
    </row>
    <row r="44" spans="2:26" x14ac:dyDescent="0.5">
      <c r="U44" s="44"/>
      <c r="V44" s="44"/>
      <c r="Z44" s="6"/>
    </row>
    <row r="45" spans="2:26" x14ac:dyDescent="0.5">
      <c r="U45" s="44"/>
      <c r="V45" s="44"/>
      <c r="Z45" s="6"/>
    </row>
    <row r="46" spans="2:26" x14ac:dyDescent="0.5">
      <c r="B46" s="49" t="s">
        <v>150</v>
      </c>
      <c r="U46"/>
      <c r="V46"/>
      <c r="Z46" s="6"/>
    </row>
    <row r="47" spans="2:26" x14ac:dyDescent="0.5">
      <c r="B47" s="49" t="s">
        <v>71</v>
      </c>
      <c r="U47"/>
      <c r="V47"/>
      <c r="Z47" s="6"/>
    </row>
    <row r="48" spans="2:26" x14ac:dyDescent="0.5"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  <c r="Z54" s="6"/>
    </row>
    <row r="55" spans="21:26" x14ac:dyDescent="0.5">
      <c r="U55"/>
      <c r="V55"/>
      <c r="Z55" s="6"/>
    </row>
    <row r="56" spans="21:26" x14ac:dyDescent="0.5">
      <c r="U56"/>
      <c r="V56"/>
      <c r="Z56" s="6"/>
    </row>
    <row r="57" spans="21:26" x14ac:dyDescent="0.5">
      <c r="U57"/>
      <c r="V57"/>
      <c r="Z57" s="6"/>
    </row>
    <row r="58" spans="21:26" x14ac:dyDescent="0.5">
      <c r="U58"/>
      <c r="V58"/>
      <c r="Z58" s="6"/>
    </row>
    <row r="59" spans="21:26" x14ac:dyDescent="0.5">
      <c r="U59"/>
      <c r="V59"/>
      <c r="Z59" s="6"/>
    </row>
    <row r="60" spans="21:26" x14ac:dyDescent="0.5">
      <c r="U60"/>
      <c r="V60"/>
    </row>
  </sheetData>
  <sheetProtection password="B6AC" sheet="1" scenarios="1" formatCells="0"/>
  <mergeCells count="6">
    <mergeCell ref="C28:E28"/>
    <mergeCell ref="B1:D1"/>
    <mergeCell ref="H1:I1"/>
    <mergeCell ref="L1:P1"/>
    <mergeCell ref="C18:E18"/>
    <mergeCell ref="K23:M23"/>
  </mergeCells>
  <pageMargins left="0.25" right="0.25" top="0.75" bottom="0.75" header="0.3" footer="0.3"/>
  <pageSetup scale="70"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A4" workbookViewId="0">
      <selection activeCell="K16" sqref="K16"/>
    </sheetView>
  </sheetViews>
  <sheetFormatPr defaultRowHeight="14.35" x14ac:dyDescent="0.5"/>
  <cols>
    <col min="1" max="1" width="5.703125" customWidth="1"/>
    <col min="3" max="3" width="4.703125" customWidth="1"/>
    <col min="4" max="4" width="30.703125" customWidth="1"/>
    <col min="5" max="5" width="4.703125" customWidth="1"/>
    <col min="6" max="6" width="9" customWidth="1"/>
    <col min="7" max="7" width="2.5859375" customWidth="1"/>
    <col min="8" max="8" width="24.29296875" customWidth="1"/>
    <col min="9" max="9" width="7.41015625" customWidth="1"/>
    <col min="10" max="10" width="7.87890625" customWidth="1"/>
    <col min="11" max="11" width="4.703125" customWidth="1"/>
    <col min="12" max="12" width="30.703125" customWidth="1"/>
    <col min="13" max="13" width="4.703125" customWidth="1"/>
    <col min="14" max="14" width="2.703125" customWidth="1"/>
    <col min="15" max="15" width="4.703125" customWidth="1"/>
    <col min="16" max="16" width="30.703125" customWidth="1"/>
    <col min="17" max="17" width="4.703125" customWidth="1"/>
    <col min="20" max="20" width="5.703125" customWidth="1"/>
    <col min="21" max="21" width="20.703125" style="5" customWidth="1"/>
    <col min="22" max="22" width="8.9375" style="5"/>
    <col min="24" max="24" width="5.5859375" style="5" customWidth="1"/>
    <col min="25" max="25" width="8.87890625" style="5" customWidth="1"/>
    <col min="26" max="26" width="37.29296875" style="5" customWidth="1"/>
    <col min="27" max="27" width="12.41015625" style="5" customWidth="1"/>
  </cols>
  <sheetData>
    <row r="1" spans="1:27" s="2" customFormat="1" ht="27.45" customHeight="1" x14ac:dyDescent="0.5">
      <c r="A1" s="1"/>
      <c r="B1" s="60" t="s">
        <v>0</v>
      </c>
      <c r="C1" s="61"/>
      <c r="D1" s="62"/>
      <c r="F1" s="1"/>
      <c r="G1" s="1"/>
      <c r="H1" s="63" t="s">
        <v>1</v>
      </c>
      <c r="I1" s="64"/>
      <c r="J1" s="1"/>
      <c r="K1" s="1"/>
      <c r="L1" s="65" t="s">
        <v>200</v>
      </c>
      <c r="M1" s="66"/>
      <c r="N1" s="66"/>
      <c r="O1" s="66"/>
      <c r="P1" s="67"/>
      <c r="Q1" s="1"/>
      <c r="R1" s="3"/>
      <c r="U1" s="4" t="s">
        <v>3</v>
      </c>
      <c r="V1" s="4"/>
      <c r="X1" s="4"/>
      <c r="Y1" s="4"/>
      <c r="Z1" s="4"/>
      <c r="AA1" s="4"/>
    </row>
    <row r="2" spans="1:27" x14ac:dyDescent="0.5">
      <c r="T2" s="5"/>
      <c r="Z2" s="6"/>
    </row>
    <row r="3" spans="1:27" ht="14.7" thickBot="1" x14ac:dyDescent="0.55000000000000004">
      <c r="A3" s="7"/>
      <c r="B3" s="7"/>
      <c r="C3" s="7"/>
      <c r="D3" s="46"/>
      <c r="E3" s="10"/>
      <c r="F3" s="11"/>
      <c r="G3" s="12"/>
      <c r="H3" s="10"/>
      <c r="I3" s="10"/>
      <c r="R3" s="13"/>
      <c r="Y3" s="14"/>
      <c r="Z3" s="5" t="s">
        <v>6</v>
      </c>
    </row>
    <row r="4" spans="1:27" ht="15" thickTop="1" thickBot="1" x14ac:dyDescent="0.55000000000000004">
      <c r="R4" s="13"/>
      <c r="T4" s="19" t="s">
        <v>9</v>
      </c>
      <c r="U4" s="20" t="s">
        <v>10</v>
      </c>
      <c r="V4" s="20" t="s">
        <v>11</v>
      </c>
      <c r="X4" s="21" t="s">
        <v>12</v>
      </c>
      <c r="Y4" s="21" t="s">
        <v>13</v>
      </c>
      <c r="Z4" s="21" t="s">
        <v>14</v>
      </c>
      <c r="AA4" s="21" t="s">
        <v>15</v>
      </c>
    </row>
    <row r="5" spans="1:27" ht="15" thickTop="1" thickBot="1" x14ac:dyDescent="0.55000000000000004">
      <c r="R5" s="13"/>
      <c r="T5" s="47">
        <v>1</v>
      </c>
      <c r="U5" s="51" t="s">
        <v>201</v>
      </c>
      <c r="V5" s="27" t="s">
        <v>21</v>
      </c>
      <c r="X5" s="5">
        <v>3</v>
      </c>
      <c r="Y5" s="5">
        <v>1</v>
      </c>
      <c r="Z5" s="6" t="str">
        <f ca="1">IFERROR(INDEX(INDIRECT("heat"&amp;X5),MATCH(Y5,OFFSET(INDIRECT("heat"&amp;X5),0,1),0)),"")</f>
        <v/>
      </c>
      <c r="AA5" s="5">
        <v>1</v>
      </c>
    </row>
    <row r="6" spans="1:27" ht="14.7" thickBot="1" x14ac:dyDescent="0.55000000000000004">
      <c r="R6" s="13"/>
      <c r="T6" s="47">
        <v>2</v>
      </c>
      <c r="U6" s="52" t="s">
        <v>202</v>
      </c>
      <c r="V6" s="29" t="s">
        <v>18</v>
      </c>
      <c r="X6" s="5">
        <v>3</v>
      </c>
      <c r="Y6" s="5">
        <v>2</v>
      </c>
      <c r="Z6" s="6" t="str">
        <f t="shared" ref="Z6:Z16" ca="1" si="0">IFERROR(INDEX(INDIRECT("heat"&amp;X6),MATCH(Y6,OFFSET(INDIRECT("heat"&amp;X6),0,1),0)),"")</f>
        <v/>
      </c>
      <c r="AA6" s="5">
        <v>2</v>
      </c>
    </row>
    <row r="7" spans="1:27" ht="14.7" thickBot="1" x14ac:dyDescent="0.55000000000000004">
      <c r="R7" s="13"/>
      <c r="T7" s="47">
        <v>3</v>
      </c>
      <c r="U7" s="52" t="s">
        <v>203</v>
      </c>
      <c r="V7" s="29" t="s">
        <v>24</v>
      </c>
      <c r="X7" s="5">
        <v>3</v>
      </c>
      <c r="Y7" s="5">
        <v>3</v>
      </c>
      <c r="Z7" s="6" t="str">
        <f t="shared" ca="1" si="0"/>
        <v/>
      </c>
      <c r="AA7" s="5">
        <v>3</v>
      </c>
    </row>
    <row r="8" spans="1:27" ht="14.7" thickBot="1" x14ac:dyDescent="0.55000000000000004">
      <c r="R8" s="13"/>
      <c r="T8" s="47">
        <v>4</v>
      </c>
      <c r="U8" s="52" t="s">
        <v>204</v>
      </c>
      <c r="V8" s="32" t="s">
        <v>30</v>
      </c>
      <c r="X8" s="5">
        <v>3</v>
      </c>
      <c r="Y8" s="5">
        <v>4</v>
      </c>
      <c r="Z8" s="6" t="str">
        <f t="shared" ca="1" si="0"/>
        <v/>
      </c>
      <c r="AA8" s="5">
        <v>4</v>
      </c>
    </row>
    <row r="9" spans="1:27" ht="14.7" thickBot="1" x14ac:dyDescent="0.55000000000000004">
      <c r="T9" s="47">
        <v>5</v>
      </c>
      <c r="U9" s="52" t="s">
        <v>205</v>
      </c>
      <c r="V9" s="29" t="s">
        <v>27</v>
      </c>
      <c r="X9" s="5">
        <v>3</v>
      </c>
      <c r="Y9" s="5">
        <v>5</v>
      </c>
      <c r="Z9" s="6" t="str">
        <f t="shared" ca="1" si="0"/>
        <v/>
      </c>
      <c r="AA9" s="5">
        <v>5</v>
      </c>
    </row>
    <row r="10" spans="1:27" ht="14.7" thickBot="1" x14ac:dyDescent="0.55000000000000004">
      <c r="B10" s="7"/>
      <c r="C10" s="48" t="s">
        <v>206</v>
      </c>
      <c r="D10" s="9" t="s">
        <v>5</v>
      </c>
      <c r="E10" s="39"/>
      <c r="M10" s="18"/>
      <c r="T10" s="47">
        <v>6</v>
      </c>
      <c r="U10" s="51" t="s">
        <v>207</v>
      </c>
      <c r="V10" s="27" t="s">
        <v>99</v>
      </c>
      <c r="X10" s="5">
        <v>3</v>
      </c>
      <c r="Y10" s="5">
        <v>6</v>
      </c>
      <c r="Z10" s="6" t="str">
        <f t="shared" ca="1" si="0"/>
        <v/>
      </c>
      <c r="AA10" s="5">
        <v>6</v>
      </c>
    </row>
    <row r="11" spans="1:27" ht="14.7" thickBot="1" x14ac:dyDescent="0.55000000000000004">
      <c r="B11" s="15"/>
      <c r="C11" s="50">
        <v>1</v>
      </c>
      <c r="D11" s="17" t="s">
        <v>103</v>
      </c>
      <c r="E11" s="18" t="s">
        <v>8</v>
      </c>
      <c r="T11" s="47">
        <v>7</v>
      </c>
      <c r="U11" s="52" t="s">
        <v>208</v>
      </c>
      <c r="V11" s="29" t="s">
        <v>86</v>
      </c>
      <c r="X11" s="5">
        <v>1</v>
      </c>
      <c r="Y11" s="5">
        <v>4</v>
      </c>
      <c r="Z11" s="6" t="str">
        <f t="shared" ca="1" si="0"/>
        <v/>
      </c>
      <c r="AA11" s="5">
        <v>7</v>
      </c>
    </row>
    <row r="12" spans="1:27" ht="14.7" thickBot="1" x14ac:dyDescent="0.55000000000000004">
      <c r="B12" s="22" t="s">
        <v>16</v>
      </c>
      <c r="C12" s="23">
        <v>1</v>
      </c>
      <c r="D12" s="24" t="str">
        <f t="shared" ref="D12:D17" si="1" xml:space="preserve"> IF(INDEX(SurferOrigin,C12)="", INDEX(SurferNames,C12),INDEX(SurferNames,C12) &amp; " - " &amp; INDEX(SurferOrigin,C12))&amp;""</f>
        <v>STEVE MOLDENHAUER - CFL-1</v>
      </c>
      <c r="E12" s="25"/>
      <c r="T12" s="47">
        <v>8</v>
      </c>
      <c r="U12" s="51" t="s">
        <v>209</v>
      </c>
      <c r="V12" s="27" t="s">
        <v>35</v>
      </c>
      <c r="X12" s="5">
        <v>2</v>
      </c>
      <c r="Y12" s="5">
        <v>4</v>
      </c>
      <c r="Z12" s="6" t="str">
        <f t="shared" ca="1" si="0"/>
        <v/>
      </c>
      <c r="AA12" s="5">
        <v>7</v>
      </c>
    </row>
    <row r="13" spans="1:27" ht="14.7" thickBot="1" x14ac:dyDescent="0.55000000000000004">
      <c r="B13" s="28" t="s">
        <v>19</v>
      </c>
      <c r="C13" s="23">
        <v>3</v>
      </c>
      <c r="D13" s="24" t="str">
        <f t="shared" si="1"/>
        <v>ALEX ARNOLD - NFL-1</v>
      </c>
      <c r="E13" s="25"/>
      <c r="T13" s="47">
        <v>9</v>
      </c>
      <c r="U13" s="51" t="s">
        <v>210</v>
      </c>
      <c r="V13" s="27" t="s">
        <v>107</v>
      </c>
      <c r="X13" s="5">
        <v>1</v>
      </c>
      <c r="Y13" s="5">
        <v>5</v>
      </c>
      <c r="Z13" s="6" t="str">
        <f t="shared" ca="1" si="0"/>
        <v/>
      </c>
      <c r="AA13" s="5">
        <v>9</v>
      </c>
    </row>
    <row r="14" spans="1:27" ht="14.7" thickBot="1" x14ac:dyDescent="0.55000000000000004">
      <c r="B14" s="30" t="s">
        <v>22</v>
      </c>
      <c r="C14" s="23">
        <v>5</v>
      </c>
      <c r="D14" s="24" t="str">
        <f t="shared" si="1"/>
        <v>DOUG MARSH - NCFL-1</v>
      </c>
      <c r="E14" s="25"/>
      <c r="T14" s="47">
        <v>10</v>
      </c>
      <c r="U14" s="53"/>
      <c r="V14" s="42"/>
      <c r="X14" s="5">
        <v>2</v>
      </c>
      <c r="Y14" s="5">
        <v>5</v>
      </c>
      <c r="Z14" s="6" t="str">
        <f t="shared" ca="1" si="0"/>
        <v/>
      </c>
      <c r="AA14" s="5">
        <v>9</v>
      </c>
    </row>
    <row r="15" spans="1:27" ht="14.7" thickBot="1" x14ac:dyDescent="0.55000000000000004">
      <c r="B15" s="31" t="s">
        <v>25</v>
      </c>
      <c r="C15" s="23">
        <v>7</v>
      </c>
      <c r="D15" s="24" t="str">
        <f t="shared" si="1"/>
        <v>BOB FREEMAN - CFL-2</v>
      </c>
      <c r="E15" s="25"/>
      <c r="K15" s="48" t="s">
        <v>211</v>
      </c>
      <c r="L15" s="9" t="s">
        <v>42</v>
      </c>
      <c r="M15" s="39"/>
      <c r="T15" s="47">
        <v>11</v>
      </c>
      <c r="U15" s="52"/>
      <c r="V15" s="29"/>
      <c r="X15" s="5">
        <v>1</v>
      </c>
      <c r="Y15" s="5">
        <v>6</v>
      </c>
      <c r="Z15" s="6" t="str">
        <f t="shared" ca="1" si="0"/>
        <v/>
      </c>
      <c r="AA15" s="5">
        <v>11</v>
      </c>
    </row>
    <row r="16" spans="1:27" ht="14.7" thickBot="1" x14ac:dyDescent="0.55000000000000004">
      <c r="B16" s="33" t="s">
        <v>28</v>
      </c>
      <c r="C16" s="23">
        <v>9</v>
      </c>
      <c r="D16" s="24" t="str">
        <f t="shared" si="1"/>
        <v>CHARLIE PAXTON - CFL-3</v>
      </c>
      <c r="E16" s="25"/>
      <c r="K16" s="50">
        <v>3</v>
      </c>
      <c r="L16" s="7"/>
      <c r="M16" s="18" t="s">
        <v>8</v>
      </c>
      <c r="T16" s="47">
        <v>12</v>
      </c>
      <c r="U16" s="52"/>
      <c r="V16" s="29"/>
      <c r="X16" s="5">
        <v>2</v>
      </c>
      <c r="Y16" s="5">
        <v>6</v>
      </c>
      <c r="Z16" s="6" t="str">
        <f t="shared" ca="1" si="0"/>
        <v/>
      </c>
      <c r="AA16" s="5">
        <v>11</v>
      </c>
    </row>
    <row r="17" spans="2:26" x14ac:dyDescent="0.5">
      <c r="B17" s="34" t="s">
        <v>31</v>
      </c>
      <c r="C17" s="23">
        <v>11</v>
      </c>
      <c r="D17" s="24" t="str">
        <f t="shared" si="1"/>
        <v/>
      </c>
      <c r="E17" s="25"/>
      <c r="J17" s="22" t="s">
        <v>16</v>
      </c>
      <c r="K17" s="23">
        <v>1.1000000000000001</v>
      </c>
      <c r="L17" s="24" t="str">
        <f t="shared" ref="L17:L22" ca="1" si="2">IFERROR(INDEX(INDIRECT("heat"&amp;LEFT(K17,LEN(K17)-FIND(".",K17))),MATCH(VALUE(RIGHT(K17,LEN(K17)-FIND(".",K17))),OFFSET(INDIRECT("heat"&amp;LEFT(K17,LEN(K17)-FIND(".",K17))),0,1),0)),"")</f>
        <v/>
      </c>
      <c r="M17" s="25"/>
      <c r="T17" s="5"/>
      <c r="Z17" s="6"/>
    </row>
    <row r="18" spans="2:26" x14ac:dyDescent="0.5">
      <c r="C18" s="68"/>
      <c r="D18" s="68"/>
      <c r="E18" s="68"/>
      <c r="I18" s="18"/>
      <c r="J18" s="28" t="s">
        <v>19</v>
      </c>
      <c r="K18" s="23">
        <v>1.2</v>
      </c>
      <c r="L18" s="24" t="str">
        <f t="shared" ca="1" si="2"/>
        <v/>
      </c>
      <c r="M18" s="25"/>
      <c r="T18" s="5"/>
      <c r="U18" s="5" t="s">
        <v>67</v>
      </c>
      <c r="Z18" s="6"/>
    </row>
    <row r="19" spans="2:26" x14ac:dyDescent="0.5">
      <c r="I19" s="18"/>
      <c r="J19" s="30" t="s">
        <v>22</v>
      </c>
      <c r="K19" s="23">
        <v>1.3</v>
      </c>
      <c r="L19" s="24" t="str">
        <f t="shared" ca="1" si="2"/>
        <v/>
      </c>
      <c r="M19" s="25"/>
      <c r="T19" s="5"/>
      <c r="U19" s="43"/>
      <c r="V19" s="43"/>
      <c r="Z19" s="6"/>
    </row>
    <row r="20" spans="2:26" x14ac:dyDescent="0.5">
      <c r="C20" s="54" t="s">
        <v>212</v>
      </c>
      <c r="F20" s="7"/>
      <c r="J20" s="31" t="s">
        <v>25</v>
      </c>
      <c r="K20" s="23">
        <v>2.1</v>
      </c>
      <c r="L20" s="24" t="str">
        <f t="shared" ca="1" si="2"/>
        <v/>
      </c>
      <c r="M20" s="25"/>
      <c r="T20" s="5"/>
      <c r="U20" s="43"/>
      <c r="V20" s="43"/>
      <c r="Z20" s="6"/>
    </row>
    <row r="21" spans="2:26" x14ac:dyDescent="0.5">
      <c r="C21" s="50">
        <v>2</v>
      </c>
      <c r="D21" s="17" t="s">
        <v>115</v>
      </c>
      <c r="E21" s="18" t="s">
        <v>8</v>
      </c>
      <c r="F21" s="55"/>
      <c r="J21" s="33" t="s">
        <v>28</v>
      </c>
      <c r="K21" s="23">
        <v>2.2000000000000002</v>
      </c>
      <c r="L21" s="24" t="str">
        <f t="shared" ca="1" si="2"/>
        <v/>
      </c>
      <c r="M21" s="25"/>
      <c r="T21" s="5"/>
      <c r="U21" s="43"/>
      <c r="V21" s="43"/>
      <c r="Z21" s="6"/>
    </row>
    <row r="22" spans="2:26" x14ac:dyDescent="0.5">
      <c r="B22" s="22" t="s">
        <v>16</v>
      </c>
      <c r="C22" s="23">
        <v>2</v>
      </c>
      <c r="D22" s="24" t="str">
        <f t="shared" ref="D22:D27" si="3" xml:space="preserve"> IF(INDEX(SurferOrigin,C22)="", INDEX(SurferNames,C22),INDEX(SurferNames,C22) &amp; " - " &amp; INDEX(SurferOrigin,C22))&amp;""</f>
        <v>BRUCE BRUNSTIN - PBFL-1</v>
      </c>
      <c r="E22" s="25"/>
      <c r="F22" s="56"/>
      <c r="J22" s="34" t="s">
        <v>31</v>
      </c>
      <c r="K22" s="23">
        <v>2.2999999999999998</v>
      </c>
      <c r="L22" s="24" t="str">
        <f t="shared" ca="1" si="2"/>
        <v/>
      </c>
      <c r="M22" s="25"/>
      <c r="T22" s="5"/>
      <c r="U22" s="43"/>
      <c r="V22" s="43"/>
      <c r="Z22" s="6"/>
    </row>
    <row r="23" spans="2:26" x14ac:dyDescent="0.5">
      <c r="B23" s="28" t="s">
        <v>19</v>
      </c>
      <c r="C23" s="23">
        <v>4</v>
      </c>
      <c r="D23" s="24" t="str">
        <f t="shared" si="3"/>
        <v>CHARLIE QUICK - SAFL-1</v>
      </c>
      <c r="E23" s="25"/>
      <c r="K23" s="68"/>
      <c r="L23" s="68"/>
      <c r="M23" s="68"/>
      <c r="T23" s="5"/>
      <c r="U23" s="43"/>
      <c r="V23" s="43"/>
      <c r="Z23" s="6"/>
    </row>
    <row r="24" spans="2:26" x14ac:dyDescent="0.5">
      <c r="B24" s="30" t="s">
        <v>22</v>
      </c>
      <c r="C24" s="23">
        <v>6</v>
      </c>
      <c r="D24" s="24" t="str">
        <f t="shared" si="3"/>
        <v>CANNON GOULD - FCFL-1</v>
      </c>
      <c r="E24" s="25"/>
      <c r="T24" s="5"/>
      <c r="U24" s="43"/>
      <c r="V24" s="43"/>
      <c r="Z24" s="6"/>
    </row>
    <row r="25" spans="2:26" x14ac:dyDescent="0.5">
      <c r="B25" s="31" t="s">
        <v>25</v>
      </c>
      <c r="C25" s="23">
        <v>8</v>
      </c>
      <c r="D25" s="24" t="str">
        <f t="shared" si="3"/>
        <v>JEFFREY TAYLOR - PBFL-2</v>
      </c>
      <c r="E25" s="25"/>
      <c r="T25" s="5"/>
      <c r="U25" s="43"/>
      <c r="V25" s="43"/>
      <c r="Z25" s="6"/>
    </row>
    <row r="26" spans="2:26" x14ac:dyDescent="0.5">
      <c r="B26" s="33" t="s">
        <v>28</v>
      </c>
      <c r="C26" s="23">
        <v>10</v>
      </c>
      <c r="D26" s="24" t="str">
        <f t="shared" si="3"/>
        <v/>
      </c>
      <c r="E26" s="25"/>
      <c r="T26" s="5"/>
      <c r="U26" s="43"/>
      <c r="V26" s="43"/>
      <c r="Z26" s="6"/>
    </row>
    <row r="27" spans="2:26" x14ac:dyDescent="0.5">
      <c r="B27" s="34" t="s">
        <v>31</v>
      </c>
      <c r="C27" s="23">
        <v>12</v>
      </c>
      <c r="D27" s="24" t="str">
        <f t="shared" si="3"/>
        <v/>
      </c>
      <c r="E27" s="25"/>
      <c r="T27" s="5"/>
      <c r="U27" s="43"/>
      <c r="V27" s="43"/>
      <c r="Z27" s="6"/>
    </row>
    <row r="28" spans="2:26" x14ac:dyDescent="0.5">
      <c r="C28" s="68"/>
      <c r="D28" s="68"/>
      <c r="E28" s="68"/>
      <c r="T28" s="5"/>
      <c r="U28" s="43"/>
      <c r="V28" s="43"/>
      <c r="Z28" s="6"/>
    </row>
    <row r="29" spans="2:26" x14ac:dyDescent="0.5">
      <c r="U29" s="44"/>
      <c r="V29" s="44"/>
      <c r="Z29" s="6"/>
    </row>
    <row r="30" spans="2:26" x14ac:dyDescent="0.5">
      <c r="U30" s="44"/>
      <c r="V30" s="44"/>
      <c r="Z30" s="6"/>
    </row>
    <row r="31" spans="2:26" x14ac:dyDescent="0.5">
      <c r="U31" s="44"/>
      <c r="V31" s="44"/>
      <c r="Z31" s="6"/>
    </row>
    <row r="32" spans="2:26" x14ac:dyDescent="0.5">
      <c r="U32" s="44"/>
      <c r="V32" s="44"/>
      <c r="Z32" s="6"/>
    </row>
    <row r="33" spans="2:26" x14ac:dyDescent="0.5">
      <c r="U33" s="44"/>
      <c r="V33" s="44"/>
      <c r="Z33" s="6"/>
    </row>
    <row r="34" spans="2:26" x14ac:dyDescent="0.5">
      <c r="U34" s="44"/>
      <c r="V34" s="44"/>
      <c r="Z34" s="6"/>
    </row>
    <row r="35" spans="2:26" x14ac:dyDescent="0.5">
      <c r="U35" s="44"/>
      <c r="V35" s="44"/>
      <c r="Z35" s="6"/>
    </row>
    <row r="36" spans="2:26" x14ac:dyDescent="0.5">
      <c r="U36" s="44"/>
      <c r="V36" s="44"/>
      <c r="Z36" s="6"/>
    </row>
    <row r="37" spans="2:26" x14ac:dyDescent="0.5">
      <c r="U37" s="44"/>
      <c r="V37" s="44"/>
      <c r="Z37" s="6"/>
    </row>
    <row r="38" spans="2:26" x14ac:dyDescent="0.5">
      <c r="U38" s="44"/>
      <c r="V38" s="44"/>
      <c r="Z38" s="6"/>
    </row>
    <row r="39" spans="2:26" x14ac:dyDescent="0.5">
      <c r="U39" s="44"/>
      <c r="V39" s="44"/>
      <c r="Z39" s="6"/>
    </row>
    <row r="40" spans="2:26" x14ac:dyDescent="0.5">
      <c r="U40" s="44"/>
      <c r="V40" s="44"/>
      <c r="Z40" s="6"/>
    </row>
    <row r="41" spans="2:26" x14ac:dyDescent="0.5">
      <c r="U41" s="44"/>
      <c r="V41" s="44"/>
      <c r="Z41" s="6"/>
    </row>
    <row r="42" spans="2:26" x14ac:dyDescent="0.5">
      <c r="U42" s="44"/>
      <c r="V42" s="44"/>
      <c r="Z42" s="6"/>
    </row>
    <row r="43" spans="2:26" x14ac:dyDescent="0.5">
      <c r="U43" s="44"/>
      <c r="V43" s="44"/>
      <c r="Z43" s="6"/>
    </row>
    <row r="44" spans="2:26" x14ac:dyDescent="0.5">
      <c r="U44" s="44"/>
      <c r="V44" s="44"/>
      <c r="Z44" s="6"/>
    </row>
    <row r="45" spans="2:26" x14ac:dyDescent="0.5">
      <c r="U45" s="44"/>
      <c r="V45" s="44"/>
      <c r="Z45" s="6"/>
    </row>
    <row r="46" spans="2:26" x14ac:dyDescent="0.5">
      <c r="B46" s="49" t="s">
        <v>150</v>
      </c>
      <c r="U46"/>
      <c r="V46"/>
      <c r="Z46" s="6"/>
    </row>
    <row r="47" spans="2:26" x14ac:dyDescent="0.5">
      <c r="B47" s="49" t="s">
        <v>71</v>
      </c>
      <c r="U47"/>
      <c r="V47"/>
      <c r="Z47" s="6"/>
    </row>
    <row r="48" spans="2:26" x14ac:dyDescent="0.5">
      <c r="U48"/>
      <c r="V48"/>
      <c r="Z48" s="6"/>
    </row>
    <row r="49" spans="21:26" x14ac:dyDescent="0.5">
      <c r="U49"/>
      <c r="V49"/>
      <c r="Z49" s="6"/>
    </row>
    <row r="50" spans="21:26" x14ac:dyDescent="0.5">
      <c r="U50"/>
      <c r="V50"/>
      <c r="Z50" s="6"/>
    </row>
    <row r="51" spans="21:26" x14ac:dyDescent="0.5">
      <c r="U51"/>
      <c r="V51"/>
      <c r="Z51" s="6"/>
    </row>
    <row r="52" spans="21:26" x14ac:dyDescent="0.5">
      <c r="U52"/>
      <c r="V52"/>
      <c r="Z52" s="6"/>
    </row>
    <row r="53" spans="21:26" x14ac:dyDescent="0.5">
      <c r="U53"/>
      <c r="V53"/>
      <c r="Z53" s="6"/>
    </row>
    <row r="54" spans="21:26" x14ac:dyDescent="0.5">
      <c r="U54"/>
      <c r="V54"/>
      <c r="Z54" s="6"/>
    </row>
    <row r="55" spans="21:26" x14ac:dyDescent="0.5">
      <c r="U55"/>
      <c r="V55"/>
      <c r="Z55" s="6"/>
    </row>
    <row r="56" spans="21:26" x14ac:dyDescent="0.5">
      <c r="U56"/>
      <c r="V56"/>
      <c r="Z56" s="6"/>
    </row>
    <row r="57" spans="21:26" x14ac:dyDescent="0.5">
      <c r="U57"/>
      <c r="V57"/>
      <c r="Z57" s="6"/>
    </row>
    <row r="58" spans="21:26" x14ac:dyDescent="0.5">
      <c r="U58"/>
      <c r="V58"/>
      <c r="Z58" s="6"/>
    </row>
    <row r="59" spans="21:26" x14ac:dyDescent="0.5">
      <c r="U59"/>
      <c r="V59"/>
      <c r="Z59" s="6"/>
    </row>
    <row r="60" spans="21:26" x14ac:dyDescent="0.5">
      <c r="U60"/>
      <c r="V60"/>
    </row>
  </sheetData>
  <sheetProtection password="B6AC" sheet="1" scenarios="1" formatCells="0"/>
  <mergeCells count="6">
    <mergeCell ref="C28:E28"/>
    <mergeCell ref="B1:D1"/>
    <mergeCell ref="H1:I1"/>
    <mergeCell ref="L1:P1"/>
    <mergeCell ref="C18:E18"/>
    <mergeCell ref="K23:M23"/>
  </mergeCells>
  <pageMargins left="0.25" right="0.25" top="0.75" bottom="0.75" header="0.3" footer="0.3"/>
  <pageSetup scale="7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138</vt:i4>
      </vt:variant>
    </vt:vector>
  </HeadingPairs>
  <TitlesOfParts>
    <vt:vector size="161" baseType="lpstr">
      <vt:lpstr>Menehune</vt:lpstr>
      <vt:lpstr>Boys U14</vt:lpstr>
      <vt:lpstr>Boys U16</vt:lpstr>
      <vt:lpstr>JrMen U18</vt:lpstr>
      <vt:lpstr>Men</vt:lpstr>
      <vt:lpstr>Masters</vt:lpstr>
      <vt:lpstr>SrMen</vt:lpstr>
      <vt:lpstr>Legends</vt:lpstr>
      <vt:lpstr>GrLegends</vt:lpstr>
      <vt:lpstr>Girls U14</vt:lpstr>
      <vt:lpstr>Girls U16</vt:lpstr>
      <vt:lpstr>JrWomen U18</vt:lpstr>
      <vt:lpstr>Woman-Ladies</vt:lpstr>
      <vt:lpstr>LBmenehune</vt:lpstr>
      <vt:lpstr>LB JrMen U18</vt:lpstr>
      <vt:lpstr>LB Masters</vt:lpstr>
      <vt:lpstr>LB Legends</vt:lpstr>
      <vt:lpstr>LB JrWomen U18</vt:lpstr>
      <vt:lpstr>LB women</vt:lpstr>
      <vt:lpstr>BB menehune</vt:lpstr>
      <vt:lpstr>BB Open</vt:lpstr>
      <vt:lpstr>Open SUP</vt:lpstr>
      <vt:lpstr>Open SB</vt:lpstr>
      <vt:lpstr>'BB menehune'!heat1</vt:lpstr>
      <vt:lpstr>'BB Open'!heat1</vt:lpstr>
      <vt:lpstr>'Boys U14'!heat1</vt:lpstr>
      <vt:lpstr>'Boys U16'!heat1</vt:lpstr>
      <vt:lpstr>'Girls U14'!heat1</vt:lpstr>
      <vt:lpstr>'Girls U16'!heat1</vt:lpstr>
      <vt:lpstr>GrLegends!heat1</vt:lpstr>
      <vt:lpstr>'JrMen U18'!heat1</vt:lpstr>
      <vt:lpstr>'JrWomen U18'!heat1</vt:lpstr>
      <vt:lpstr>'LB JrMen U18'!heat1</vt:lpstr>
      <vt:lpstr>'LB JrWomen U18'!heat1</vt:lpstr>
      <vt:lpstr>'LB Legends'!heat1</vt:lpstr>
      <vt:lpstr>'LB Masters'!heat1</vt:lpstr>
      <vt:lpstr>'LB women'!heat1</vt:lpstr>
      <vt:lpstr>LBmenehune!heat1</vt:lpstr>
      <vt:lpstr>Legends!heat1</vt:lpstr>
      <vt:lpstr>Masters!heat1</vt:lpstr>
      <vt:lpstr>Menehune!heat1</vt:lpstr>
      <vt:lpstr>'Open SB'!heat1</vt:lpstr>
      <vt:lpstr>'Open SUP'!heat1</vt:lpstr>
      <vt:lpstr>SrMen!heat1</vt:lpstr>
      <vt:lpstr>'Woman-Ladies'!heat1</vt:lpstr>
      <vt:lpstr>heat1</vt:lpstr>
      <vt:lpstr>'Boys U14'!heat2</vt:lpstr>
      <vt:lpstr>'Boys U16'!heat2</vt:lpstr>
      <vt:lpstr>'Girls U14'!heat2</vt:lpstr>
      <vt:lpstr>'Girls U16'!heat2</vt:lpstr>
      <vt:lpstr>GrLegends!heat2</vt:lpstr>
      <vt:lpstr>'JrMen U18'!heat2</vt:lpstr>
      <vt:lpstr>'JrWomen U18'!heat2</vt:lpstr>
      <vt:lpstr>'LB JrWomen U18'!heat2</vt:lpstr>
      <vt:lpstr>'LB Legends'!heat2</vt:lpstr>
      <vt:lpstr>Legends!heat2</vt:lpstr>
      <vt:lpstr>Menehune!heat2</vt:lpstr>
      <vt:lpstr>'Open SB'!heat2</vt:lpstr>
      <vt:lpstr>SrMen!heat2</vt:lpstr>
      <vt:lpstr>'Boys U14'!heat3</vt:lpstr>
      <vt:lpstr>'Boys U16'!heat3</vt:lpstr>
      <vt:lpstr>'Girls U14'!heat3</vt:lpstr>
      <vt:lpstr>'Girls U16'!heat3</vt:lpstr>
      <vt:lpstr>GrLegends!heat3</vt:lpstr>
      <vt:lpstr>'JrMen U18'!heat3</vt:lpstr>
      <vt:lpstr>'JrWomen U18'!heat3</vt:lpstr>
      <vt:lpstr>'LB JrWomen U18'!heat3</vt:lpstr>
      <vt:lpstr>'LB Legends'!heat3</vt:lpstr>
      <vt:lpstr>Menehune!heat3</vt:lpstr>
      <vt:lpstr>'Open SB'!heat3</vt:lpstr>
      <vt:lpstr>SrMen!heat3</vt:lpstr>
      <vt:lpstr>heat3</vt:lpstr>
      <vt:lpstr>'Boys U14'!heat4</vt:lpstr>
      <vt:lpstr>'Boys U16'!heat4</vt:lpstr>
      <vt:lpstr>'Girls U16'!heat4</vt:lpstr>
      <vt:lpstr>'JrMen U18'!heat4</vt:lpstr>
      <vt:lpstr>'LB Legends'!heat4</vt:lpstr>
      <vt:lpstr>'Open SB'!heat4</vt:lpstr>
      <vt:lpstr>SrMen!heat4</vt:lpstr>
      <vt:lpstr>heat4</vt:lpstr>
      <vt:lpstr>'Boys U14'!heat5</vt:lpstr>
      <vt:lpstr>'Boys U16'!heat5</vt:lpstr>
      <vt:lpstr>'Girls U16'!heat5</vt:lpstr>
      <vt:lpstr>'JrMen U18'!heat5</vt:lpstr>
      <vt:lpstr>'LB Legends'!heat5</vt:lpstr>
      <vt:lpstr>'Open SB'!heat5</vt:lpstr>
      <vt:lpstr>SrMen!heat5</vt:lpstr>
      <vt:lpstr>heat5</vt:lpstr>
      <vt:lpstr>'Open SB'!heat6</vt:lpstr>
      <vt:lpstr>heat6</vt:lpstr>
      <vt:lpstr>'Open SB'!heat7</vt:lpstr>
      <vt:lpstr>heat7</vt:lpstr>
      <vt:lpstr>'BB menehune'!Print_Area</vt:lpstr>
      <vt:lpstr>'BB Open'!Print_Area</vt:lpstr>
      <vt:lpstr>'Boys U14'!Print_Area</vt:lpstr>
      <vt:lpstr>'Boys U16'!Print_Area</vt:lpstr>
      <vt:lpstr>'Girls U14'!Print_Area</vt:lpstr>
      <vt:lpstr>'Girls U16'!Print_Area</vt:lpstr>
      <vt:lpstr>GrLegends!Print_Area</vt:lpstr>
      <vt:lpstr>'JrMen U18'!Print_Area</vt:lpstr>
      <vt:lpstr>'JrWomen U18'!Print_Area</vt:lpstr>
      <vt:lpstr>'LB JrMen U18'!Print_Area</vt:lpstr>
      <vt:lpstr>'LB JrWomen U18'!Print_Area</vt:lpstr>
      <vt:lpstr>'LB Legends'!Print_Area</vt:lpstr>
      <vt:lpstr>'LB Masters'!Print_Area</vt:lpstr>
      <vt:lpstr>'LB women'!Print_Area</vt:lpstr>
      <vt:lpstr>LBmenehune!Print_Area</vt:lpstr>
      <vt:lpstr>Legends!Print_Area</vt:lpstr>
      <vt:lpstr>Masters!Print_Area</vt:lpstr>
      <vt:lpstr>Men!Print_Area</vt:lpstr>
      <vt:lpstr>Menehune!Print_Area</vt:lpstr>
      <vt:lpstr>'Open SB'!Print_Area</vt:lpstr>
      <vt:lpstr>'Open SUP'!Print_Area</vt:lpstr>
      <vt:lpstr>SrMen!Print_Area</vt:lpstr>
      <vt:lpstr>'Woman-Ladies'!Print_Area</vt:lpstr>
      <vt:lpstr>'BB menehune'!SurferNames</vt:lpstr>
      <vt:lpstr>'BB Open'!SurferNames</vt:lpstr>
      <vt:lpstr>'Boys U14'!SurferNames</vt:lpstr>
      <vt:lpstr>'Boys U16'!SurferNames</vt:lpstr>
      <vt:lpstr>'Girls U14'!SurferNames</vt:lpstr>
      <vt:lpstr>'Girls U16'!SurferNames</vt:lpstr>
      <vt:lpstr>GrLegends!SurferNames</vt:lpstr>
      <vt:lpstr>'JrMen U18'!SurferNames</vt:lpstr>
      <vt:lpstr>'JrWomen U18'!SurferNames</vt:lpstr>
      <vt:lpstr>'LB JrMen U18'!SurferNames</vt:lpstr>
      <vt:lpstr>'LB JrWomen U18'!SurferNames</vt:lpstr>
      <vt:lpstr>'LB Legends'!SurferNames</vt:lpstr>
      <vt:lpstr>'LB Masters'!SurferNames</vt:lpstr>
      <vt:lpstr>'LB women'!SurferNames</vt:lpstr>
      <vt:lpstr>LBmenehune!SurferNames</vt:lpstr>
      <vt:lpstr>Legends!SurferNames</vt:lpstr>
      <vt:lpstr>Masters!SurferNames</vt:lpstr>
      <vt:lpstr>Men!SurferNames</vt:lpstr>
      <vt:lpstr>Menehune!SurferNames</vt:lpstr>
      <vt:lpstr>'Open SB'!SurferNames</vt:lpstr>
      <vt:lpstr>'Open SUP'!SurferNames</vt:lpstr>
      <vt:lpstr>SrMen!SurferNames</vt:lpstr>
      <vt:lpstr>'Woman-Ladies'!SurferNames</vt:lpstr>
      <vt:lpstr>'BB menehune'!SurferOrigin</vt:lpstr>
      <vt:lpstr>'BB Open'!SurferOrigin</vt:lpstr>
      <vt:lpstr>'Boys U14'!SurferOrigin</vt:lpstr>
      <vt:lpstr>'Boys U16'!SurferOrigin</vt:lpstr>
      <vt:lpstr>'Girls U14'!SurferOrigin</vt:lpstr>
      <vt:lpstr>'Girls U16'!SurferOrigin</vt:lpstr>
      <vt:lpstr>GrLegends!SurferOrigin</vt:lpstr>
      <vt:lpstr>'JrMen U18'!SurferOrigin</vt:lpstr>
      <vt:lpstr>'JrWomen U18'!SurferOrigin</vt:lpstr>
      <vt:lpstr>'LB JrMen U18'!SurferOrigin</vt:lpstr>
      <vt:lpstr>'LB JrWomen U18'!SurferOrigin</vt:lpstr>
      <vt:lpstr>'LB Legends'!SurferOrigin</vt:lpstr>
      <vt:lpstr>'LB Masters'!SurferOrigin</vt:lpstr>
      <vt:lpstr>'LB women'!SurferOrigin</vt:lpstr>
      <vt:lpstr>LBmenehune!SurferOrigin</vt:lpstr>
      <vt:lpstr>Legends!SurferOrigin</vt:lpstr>
      <vt:lpstr>Masters!SurferOrigin</vt:lpstr>
      <vt:lpstr>Men!SurferOrigin</vt:lpstr>
      <vt:lpstr>Menehune!SurferOrigin</vt:lpstr>
      <vt:lpstr>'Open SB'!SurferOrigin</vt:lpstr>
      <vt:lpstr>'Open SUP'!SurferOrigin</vt:lpstr>
      <vt:lpstr>SrMen!SurferOrigin</vt:lpstr>
      <vt:lpstr>'Woman-Ladies'!SurferOrigin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</dc:creator>
  <cp:lastModifiedBy>TL</cp:lastModifiedBy>
  <dcterms:created xsi:type="dcterms:W3CDTF">2018-04-15T18:29:28Z</dcterms:created>
  <dcterms:modified xsi:type="dcterms:W3CDTF">2018-04-17T12:08:42Z</dcterms:modified>
</cp:coreProperties>
</file>